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E77E2CBB-C30C-4B4A-B559-A7BC1FFCF6CC}" xr6:coauthVersionLast="47" xr6:coauthVersionMax="47" xr10:uidLastSave="{00000000-0000-0000-0000-000000000000}"/>
  <bookViews>
    <workbookView xWindow="-120" yWindow="-120" windowWidth="29040" windowHeight="15720" tabRatio="806" xr2:uid="{00000000-000D-0000-FFFF-FFFF00000000}"/>
  </bookViews>
  <sheets>
    <sheet name="はじめにお読みください！" sheetId="16" r:id="rId1"/>
    <sheet name="連絡票" sheetId="7" r:id="rId2"/>
    <sheet name="交付申請書（様式第１号）" sheetId="4" r:id="rId3"/>
    <sheet name="導入計画書（別紙(1)）" sheetId="25" r:id="rId4"/>
    <sheet name="所要額調書（別紙(2)）" sheetId="29" r:id="rId5"/>
    <sheet name="契約内訳１－１" sheetId="26" r:id="rId6"/>
    <sheet name="契約内訳１－２" sheetId="27" r:id="rId7"/>
    <sheet name="収支予算書（別紙(3)）" sheetId="13" r:id="rId8"/>
    <sheet name="要件確認申立書（別紙(4)）" sheetId="22" r:id="rId9"/>
    <sheet name="さわらないでください。" sheetId="28" r:id="rId10"/>
  </sheets>
  <definedNames>
    <definedName name="_xlnm._FilterDatabase" localSheetId="6" hidden="1">'契約内訳１－２'!$B$24:$B$31</definedName>
    <definedName name="_xlnm.Print_Area" localSheetId="0">'はじめにお読みください！'!$A$1:$D$98</definedName>
    <definedName name="_xlnm.Print_Area" localSheetId="5">'契約内訳１－１'!$A$1:$O$68</definedName>
    <definedName name="_xlnm.Print_Area" localSheetId="6">'契約内訳１－２'!$A$1:$J$40</definedName>
    <definedName name="_xlnm.Print_Area" localSheetId="2">'交付申請書（様式第１号）'!$A$1:$Y$43</definedName>
    <definedName name="_xlnm.Print_Area" localSheetId="7">'収支予算書（別紙(3)）'!$A$1:$C$20</definedName>
    <definedName name="_xlnm.Print_Area" localSheetId="4">'所要額調書（別紙(2)）'!$A$1:$M$21</definedName>
    <definedName name="_xlnm.Print_Area" localSheetId="3">'導入計画書（別紙(1)）'!$A$1:$CR$127</definedName>
    <definedName name="_xlnm.Print_Area" localSheetId="8">'要件確認申立書（別紙(4)）'!$A$1:$H$26</definedName>
    <definedName name="_xlnm.Print_Area" localSheetId="1">連絡票!$A$1:$C$38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25" l="1"/>
  <c r="M7" i="25"/>
  <c r="G17" i="29" l="1"/>
  <c r="B10" i="13" s="1"/>
  <c r="L2" i="29"/>
  <c r="G4" i="27"/>
  <c r="A1" i="27" s="1"/>
  <c r="D4" i="27"/>
  <c r="G5" i="26"/>
  <c r="A1" i="26" s="1"/>
  <c r="D5" i="26"/>
  <c r="B17" i="29"/>
  <c r="H5" i="26" s="1"/>
  <c r="J17" i="29"/>
  <c r="L7" i="29"/>
  <c r="L8" i="29"/>
  <c r="L9" i="29"/>
  <c r="L10" i="29"/>
  <c r="L11" i="29"/>
  <c r="L12" i="29"/>
  <c r="L13" i="29"/>
  <c r="L14" i="29"/>
  <c r="L15" i="29"/>
  <c r="L16" i="29"/>
  <c r="H17" i="29"/>
  <c r="D11" i="26"/>
  <c r="C26" i="22"/>
  <c r="F4" i="27"/>
  <c r="D23" i="22"/>
  <c r="C24" i="22"/>
  <c r="C25" i="22"/>
  <c r="B20" i="13"/>
  <c r="I1" i="27"/>
  <c r="K2" i="26"/>
  <c r="P16" i="4"/>
  <c r="P13" i="4"/>
  <c r="P10" i="4"/>
  <c r="R5" i="4"/>
  <c r="F5" i="26"/>
  <c r="J36" i="26"/>
  <c r="J37" i="26"/>
  <c r="J38" i="26"/>
  <c r="J39" i="26"/>
  <c r="J40" i="26"/>
  <c r="J41" i="26"/>
  <c r="J35" i="26"/>
  <c r="K36" i="26"/>
  <c r="K37" i="26"/>
  <c r="K38" i="26"/>
  <c r="K39" i="26"/>
  <c r="K40" i="26"/>
  <c r="K41" i="26"/>
  <c r="K35" i="26"/>
  <c r="J31" i="26"/>
  <c r="K17" i="26"/>
  <c r="J18" i="26"/>
  <c r="J19" i="26"/>
  <c r="J20" i="26"/>
  <c r="J21" i="26"/>
  <c r="J22" i="26"/>
  <c r="J23" i="26"/>
  <c r="J24" i="26"/>
  <c r="J25" i="26"/>
  <c r="J26" i="26"/>
  <c r="J27" i="26"/>
  <c r="J28" i="26"/>
  <c r="J29" i="26"/>
  <c r="J17" i="26"/>
  <c r="B14" i="13" l="1"/>
  <c r="H4" i="27"/>
  <c r="M17" i="29"/>
  <c r="L31" i="26"/>
  <c r="B8" i="13" l="1"/>
  <c r="B9" i="13" s="1"/>
  <c r="I23" i="4"/>
  <c r="H58" i="26"/>
  <c r="G42" i="26"/>
  <c r="I31" i="27" l="1"/>
  <c r="I30" i="27"/>
  <c r="I29" i="27"/>
  <c r="I28" i="27"/>
  <c r="I27" i="27"/>
  <c r="I26" i="27"/>
  <c r="I25" i="27"/>
  <c r="I24" i="27"/>
  <c r="E16" i="27"/>
  <c r="F67" i="26"/>
  <c r="G64" i="26"/>
  <c r="I64" i="26" s="1"/>
  <c r="I67" i="26" s="1"/>
  <c r="I58" i="26"/>
  <c r="G58" i="26"/>
  <c r="L41" i="26"/>
  <c r="L40" i="26"/>
  <c r="L39" i="26"/>
  <c r="L38" i="26"/>
  <c r="M38" i="26" s="1"/>
  <c r="L37" i="26"/>
  <c r="L36" i="26"/>
  <c r="M36" i="26" s="1"/>
  <c r="L35" i="26"/>
  <c r="K31" i="26"/>
  <c r="L29" i="26"/>
  <c r="K29" i="26"/>
  <c r="L28" i="26"/>
  <c r="K28" i="26"/>
  <c r="L27" i="26"/>
  <c r="K27" i="26"/>
  <c r="L26" i="26"/>
  <c r="K26" i="26"/>
  <c r="M26" i="26" s="1"/>
  <c r="L25" i="26"/>
  <c r="K25" i="26"/>
  <c r="L24" i="26"/>
  <c r="K24" i="26"/>
  <c r="L23" i="26"/>
  <c r="K23" i="26"/>
  <c r="L22" i="26"/>
  <c r="K22" i="26"/>
  <c r="L21" i="26"/>
  <c r="K21" i="26"/>
  <c r="L20" i="26"/>
  <c r="K20" i="26"/>
  <c r="L19" i="26"/>
  <c r="K19" i="26"/>
  <c r="L18" i="26"/>
  <c r="K18" i="26"/>
  <c r="F11" i="26" s="1"/>
  <c r="M22" i="26" l="1"/>
  <c r="M18" i="26"/>
  <c r="J58" i="26"/>
  <c r="K58" i="26"/>
  <c r="M58" i="26" s="1"/>
  <c r="I32" i="27"/>
  <c r="M39" i="26"/>
  <c r="M20" i="26"/>
  <c r="M24" i="26"/>
  <c r="M28" i="26"/>
  <c r="M40" i="26"/>
  <c r="M21" i="26"/>
  <c r="M25" i="26"/>
  <c r="M29" i="26"/>
  <c r="M23" i="26"/>
  <c r="M35" i="26"/>
  <c r="M37" i="26"/>
  <c r="M41" i="26"/>
  <c r="M27" i="26"/>
  <c r="M19" i="26"/>
  <c r="M31" i="26"/>
  <c r="L17" i="26" l="1"/>
  <c r="M17" i="26" s="1"/>
  <c r="M42" i="26" s="1"/>
  <c r="H1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 authorId="0" shapeId="0" xr:uid="{EC269CC8-E146-413A-975E-2ADCA60DD84B}">
      <text>
        <r>
          <rPr>
            <b/>
            <sz val="11"/>
            <color indexed="81"/>
            <rFont val="MS P ゴシック"/>
            <family val="3"/>
            <charset val="128"/>
          </rPr>
          <t>補助所要額は「契約内訳１－１」により、
対象経費の実支出額に対し、４分の３を乗じた額を算出し、
対象経費の種類の区分ごとに、基準額とを比較して、少ない方の額を補助額とし事業所ごとに合算したものが反映されます。
（ただし、事前エントリー額を上限とする。）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F2266496-2B1E-42D9-93CF-1397EF6115FF}">
      <text>
        <r>
          <rPr>
            <b/>
            <sz val="15"/>
            <color indexed="81"/>
            <rFont val="MS P ゴシック"/>
            <family val="3"/>
            <charset val="128"/>
          </rPr>
          <t>入力必須</t>
        </r>
      </text>
    </comment>
  </commentList>
</comments>
</file>

<file path=xl/sharedStrings.xml><?xml version="1.0" encoding="utf-8"?>
<sst xmlns="http://schemas.openxmlformats.org/spreadsheetml/2006/main" count="805" uniqueCount="460">
  <si>
    <t>事業者（法人）名</t>
    <rPh sb="0" eb="3">
      <t>ジギョウシャ</t>
    </rPh>
    <rPh sb="4" eb="6">
      <t>ホウジン</t>
    </rPh>
    <rPh sb="7" eb="8">
      <t>メイ</t>
    </rPh>
    <phoneticPr fontId="1"/>
  </si>
  <si>
    <t>担当者氏名</t>
    <rPh sb="0" eb="3">
      <t>タントウシャ</t>
    </rPh>
    <rPh sb="3" eb="5">
      <t>シメイ</t>
    </rPh>
    <phoneticPr fontId="1"/>
  </si>
  <si>
    <t>連絡先・メールアドレス</t>
    <rPh sb="0" eb="3">
      <t>レンラクサキ</t>
    </rPh>
    <phoneticPr fontId="1"/>
  </si>
  <si>
    <t>訪問介護</t>
  </si>
  <si>
    <t>訪問入浴介護</t>
  </si>
  <si>
    <t>訪問看護</t>
  </si>
  <si>
    <t>訪問リハビリテーション</t>
  </si>
  <si>
    <t>通所介護</t>
  </si>
  <si>
    <t>通所リハビリテーション</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</si>
  <si>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</si>
  <si>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</si>
  <si>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</si>
  <si>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</si>
  <si>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</si>
  <si>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</si>
  <si>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</si>
  <si>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</si>
  <si>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</si>
  <si>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</si>
  <si>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地域密着型通所介護</t>
  </si>
  <si>
    <t>居宅介護支援</t>
  </si>
  <si>
    <t>円</t>
    <rPh sb="0" eb="1">
      <t>エン</t>
    </rPh>
    <phoneticPr fontId="1"/>
  </si>
  <si>
    <t>事業者</t>
    <rPh sb="0" eb="3">
      <t>ジギョウシャ</t>
    </rPh>
    <phoneticPr fontId="9"/>
  </si>
  <si>
    <t>大阪府知事　様</t>
    <phoneticPr fontId="9"/>
  </si>
  <si>
    <t>様式第1号</t>
    <phoneticPr fontId="9"/>
  </si>
  <si>
    <t>記</t>
    <rPh sb="0" eb="1">
      <t>キ</t>
    </rPh>
    <phoneticPr fontId="1"/>
  </si>
  <si>
    <t>１．交付申請額</t>
    <phoneticPr fontId="1"/>
  </si>
  <si>
    <t>金</t>
    <rPh sb="0" eb="1">
      <t>キン</t>
    </rPh>
    <phoneticPr fontId="1"/>
  </si>
  <si>
    <t>２．提出書類</t>
    <rPh sb="2" eb="6">
      <t>テイシュツショルイ</t>
    </rPh>
    <phoneticPr fontId="1"/>
  </si>
  <si>
    <t>(4)　見積書（写し）</t>
  </si>
  <si>
    <t>A</t>
    <phoneticPr fontId="1"/>
  </si>
  <si>
    <t>B</t>
    <phoneticPr fontId="1"/>
  </si>
  <si>
    <t>計</t>
  </si>
  <si>
    <t>申請法人情報</t>
    <rPh sb="0" eb="2">
      <t>シンセイ</t>
    </rPh>
    <rPh sb="2" eb="4">
      <t>ホウジン</t>
    </rPh>
    <rPh sb="4" eb="6">
      <t>ジョウホウ</t>
    </rPh>
    <phoneticPr fontId="1"/>
  </si>
  <si>
    <t>⇒下表に必要事項を入力してください。記入内容が別紙様式1号に反映されます。</t>
    <rPh sb="28" eb="29">
      <t>ゴウ</t>
    </rPh>
    <phoneticPr fontId="1"/>
  </si>
  <si>
    <t>様式第１号別紙（1）</t>
    <phoneticPr fontId="1"/>
  </si>
  <si>
    <t>・</t>
    <phoneticPr fontId="1"/>
  </si>
  <si>
    <t>黄色セルに、必要事項を入力してください。</t>
    <rPh sb="0" eb="2">
      <t>キイロ</t>
    </rPh>
    <rPh sb="6" eb="10">
      <t>ヒツヨウジコウ</t>
    </rPh>
    <rPh sb="11" eb="13">
      <t>ニュウリョク</t>
    </rPh>
    <phoneticPr fontId="1"/>
  </si>
  <si>
    <t>職員数</t>
    <rPh sb="0" eb="3">
      <t>ショクインスウ</t>
    </rPh>
    <phoneticPr fontId="1"/>
  </si>
  <si>
    <t>（単位：円）</t>
    <phoneticPr fontId="1"/>
  </si>
  <si>
    <t>１　収　入</t>
  </si>
  <si>
    <t>項　目</t>
  </si>
  <si>
    <t>予 算 額</t>
  </si>
  <si>
    <t>備考</t>
  </si>
  <si>
    <t>大阪府補助金</t>
  </si>
  <si>
    <t>事業者負担</t>
  </si>
  <si>
    <t>２　支　出</t>
  </si>
  <si>
    <t>様式第１号別紙(3)</t>
    <phoneticPr fontId="1"/>
  </si>
  <si>
    <t>（単位：円）</t>
    <rPh sb="1" eb="3">
      <t>タンイ</t>
    </rPh>
    <rPh sb="4" eb="5">
      <t>エン</t>
    </rPh>
    <phoneticPr fontId="1"/>
  </si>
  <si>
    <t>①見出しを右クリックし、「移動またはコピー」を選択</t>
    <rPh sb="1" eb="3">
      <t>ミダ</t>
    </rPh>
    <rPh sb="5" eb="6">
      <t>ミギ</t>
    </rPh>
    <rPh sb="13" eb="15">
      <t>イドウ</t>
    </rPh>
    <rPh sb="23" eb="25">
      <t>センタク</t>
    </rPh>
    <phoneticPr fontId="1"/>
  </si>
  <si>
    <t>②「コピーを作成する」をチェックし、「OK」を押す。</t>
    <rPh sb="6" eb="8">
      <t>サクセイ</t>
    </rPh>
    <rPh sb="23" eb="24">
      <t>オ</t>
    </rPh>
    <phoneticPr fontId="1"/>
  </si>
  <si>
    <t>チェック</t>
    <phoneticPr fontId="1"/>
  </si>
  <si>
    <t>提出書類</t>
    <rPh sb="0" eb="2">
      <t>テイシュツ</t>
    </rPh>
    <rPh sb="2" eb="4">
      <t>ショルイ</t>
    </rPh>
    <phoneticPr fontId="1"/>
  </si>
  <si>
    <t>□</t>
  </si>
  <si>
    <r>
      <t>法人（事業者）名</t>
    </r>
    <r>
      <rPr>
        <u/>
        <sz val="10"/>
        <color theme="1"/>
        <rFont val="游ゴシック"/>
        <family val="3"/>
        <charset val="128"/>
        <scheme val="minor"/>
      </rPr>
      <t>：　　　　　　　　　　　　　　　　　　　　</t>
    </r>
  </si>
  <si>
    <r>
      <t>郵便番号</t>
    </r>
    <r>
      <rPr>
        <sz val="9"/>
        <color theme="1"/>
        <rFont val="游ゴシック"/>
        <family val="3"/>
        <charset val="128"/>
        <scheme val="minor"/>
      </rPr>
      <t>（７桁の半角数字
　　　　　　ハイフンを記入）</t>
    </r>
    <rPh sb="6" eb="7">
      <t>ケタ</t>
    </rPh>
    <rPh sb="8" eb="12">
      <t>ハンカクスウジ</t>
    </rPh>
    <rPh sb="24" eb="26">
      <t>キニュウ</t>
    </rPh>
    <phoneticPr fontId="1"/>
  </si>
  <si>
    <t>法人名</t>
    <rPh sb="0" eb="2">
      <t>ホウジン</t>
    </rPh>
    <rPh sb="2" eb="3">
      <t>メイ</t>
    </rPh>
    <phoneticPr fontId="1"/>
  </si>
  <si>
    <t>枚数</t>
    <rPh sb="0" eb="2">
      <t>マイスウ</t>
    </rPh>
    <phoneticPr fontId="1"/>
  </si>
  <si>
    <t>説明</t>
    <rPh sb="0" eb="2">
      <t>セツメイ</t>
    </rPh>
    <phoneticPr fontId="1"/>
  </si>
  <si>
    <t>連絡票</t>
    <rPh sb="0" eb="2">
      <t>レンラク</t>
    </rPh>
    <rPh sb="2" eb="3">
      <t>ヒョウ</t>
    </rPh>
    <phoneticPr fontId="1"/>
  </si>
  <si>
    <t>申請書（様式第１号）</t>
    <rPh sb="0" eb="2">
      <t>シンセイ</t>
    </rPh>
    <rPh sb="2" eb="3">
      <t>ショ</t>
    </rPh>
    <rPh sb="4" eb="6">
      <t>ヨウシキ</t>
    </rPh>
    <rPh sb="6" eb="7">
      <t>ダイ</t>
    </rPh>
    <rPh sb="8" eb="9">
      <t>ゴウ</t>
    </rPh>
    <phoneticPr fontId="1"/>
  </si>
  <si>
    <t>様式名</t>
    <rPh sb="0" eb="2">
      <t>ヨウシキ</t>
    </rPh>
    <rPh sb="2" eb="3">
      <t>メイ</t>
    </rPh>
    <phoneticPr fontId="1"/>
  </si>
  <si>
    <t>様式第１号</t>
    <rPh sb="0" eb="2">
      <t>ヨウシキ</t>
    </rPh>
    <rPh sb="2" eb="3">
      <t>ダイ</t>
    </rPh>
    <rPh sb="4" eb="5">
      <t>ゴウ</t>
    </rPh>
    <phoneticPr fontId="1"/>
  </si>
  <si>
    <t>収支予算書（様式第1号別紙⑶）</t>
    <phoneticPr fontId="1"/>
  </si>
  <si>
    <t>―</t>
    <phoneticPr fontId="1"/>
  </si>
  <si>
    <t>１枚</t>
    <rPh sb="1" eb="2">
      <t>マイ</t>
    </rPh>
    <phoneticPr fontId="1"/>
  </si>
  <si>
    <t>事業所ごとに１枚</t>
    <rPh sb="0" eb="3">
      <t>ジギョウショ</t>
    </rPh>
    <rPh sb="7" eb="8">
      <t>マイ</t>
    </rPh>
    <phoneticPr fontId="1"/>
  </si>
  <si>
    <t>シート名（左から順に）</t>
    <rPh sb="3" eb="4">
      <t>メイ</t>
    </rPh>
    <rPh sb="5" eb="6">
      <t>ヒダリ</t>
    </rPh>
    <rPh sb="8" eb="9">
      <t>ジュン</t>
    </rPh>
    <phoneticPr fontId="1"/>
  </si>
  <si>
    <t>■この申請書シートの作成方法をご説明します。</t>
    <rPh sb="3" eb="6">
      <t>シンセイショ</t>
    </rPh>
    <rPh sb="10" eb="12">
      <t>サクセイ</t>
    </rPh>
    <rPh sb="12" eb="14">
      <t>ホウホウ</t>
    </rPh>
    <rPh sb="16" eb="18">
      <t>セツメイ</t>
    </rPh>
    <phoneticPr fontId="1"/>
  </si>
  <si>
    <t>・連絡票に記載した情報が自動転記されますので入力は不要になっています。</t>
    <rPh sb="1" eb="3">
      <t>レンラク</t>
    </rPh>
    <rPh sb="3" eb="4">
      <t>ヒョウ</t>
    </rPh>
    <rPh sb="5" eb="7">
      <t>キサイ</t>
    </rPh>
    <rPh sb="9" eb="11">
      <t>ジョウホウ</t>
    </rPh>
    <rPh sb="12" eb="14">
      <t>ジドウ</t>
    </rPh>
    <rPh sb="14" eb="16">
      <t>テンキ</t>
    </rPh>
    <rPh sb="22" eb="24">
      <t>ニュウリョク</t>
    </rPh>
    <rPh sb="25" eb="27">
      <t>フヨウ</t>
    </rPh>
    <phoneticPr fontId="1"/>
  </si>
  <si>
    <t>＜留意点＞</t>
    <rPh sb="1" eb="4">
      <t>リュウイテン</t>
    </rPh>
    <phoneticPr fontId="1"/>
  </si>
  <si>
    <t>・様式指定の書類はA４版で印刷してください。</t>
    <rPh sb="13" eb="15">
      <t>インサツ</t>
    </rPh>
    <phoneticPr fontId="1"/>
  </si>
  <si>
    <t>申請日（申請書作成日）</t>
    <rPh sb="0" eb="3">
      <t>シンセイビ</t>
    </rPh>
    <rPh sb="4" eb="7">
      <t>シンセイショ</t>
    </rPh>
    <rPh sb="7" eb="10">
      <t>サクセイビ</t>
    </rPh>
    <phoneticPr fontId="1"/>
  </si>
  <si>
    <t>・書類一式は１事業者（法人）につき１部としてください。押印は不要です。</t>
    <rPh sb="27" eb="29">
      <t>オウイン</t>
    </rPh>
    <rPh sb="30" eb="32">
      <t>フヨウ</t>
    </rPh>
    <phoneticPr fontId="1"/>
  </si>
  <si>
    <t xml:space="preserve">   住    所（本社所在地）</t>
    <phoneticPr fontId="9"/>
  </si>
  <si>
    <t xml:space="preserve">   法 人（事業者）名</t>
    <phoneticPr fontId="9"/>
  </si>
  <si>
    <t>代表者名</t>
    <rPh sb="0" eb="2">
      <t>ダイヒョウ</t>
    </rPh>
    <rPh sb="2" eb="3">
      <t>シャ</t>
    </rPh>
    <rPh sb="3" eb="4">
      <t>メイ</t>
    </rPh>
    <phoneticPr fontId="1"/>
  </si>
  <si>
    <t xml:space="preserve">   代表者名</t>
    <phoneticPr fontId="9"/>
  </si>
  <si>
    <t>所要額調書（別紙(2)）</t>
    <rPh sb="0" eb="2">
      <t>ショヨウ</t>
    </rPh>
    <rPh sb="2" eb="3">
      <t>ガク</t>
    </rPh>
    <rPh sb="3" eb="5">
      <t>チョウショ</t>
    </rPh>
    <rPh sb="6" eb="8">
      <t>ベッシ</t>
    </rPh>
    <phoneticPr fontId="1"/>
  </si>
  <si>
    <t>＜チェックリスト＞</t>
    <phoneticPr fontId="1"/>
  </si>
  <si>
    <t>所在市区町村名</t>
    <rPh sb="0" eb="2">
      <t>ショザイ</t>
    </rPh>
    <rPh sb="2" eb="7">
      <t>シクチョウソンメイ</t>
    </rPh>
    <phoneticPr fontId="1"/>
  </si>
  <si>
    <t>補助事業に係る収支予算書</t>
    <rPh sb="0" eb="2">
      <t>ホジョ</t>
    </rPh>
    <rPh sb="2" eb="4">
      <t>ジギョウ</t>
    </rPh>
    <rPh sb="5" eb="6">
      <t>カカ</t>
    </rPh>
    <rPh sb="7" eb="8">
      <t>オサム</t>
    </rPh>
    <phoneticPr fontId="1"/>
  </si>
  <si>
    <t>様式第１号別紙 (4)</t>
    <phoneticPr fontId="42"/>
  </si>
  <si>
    <t>要件確認申立書</t>
  </si>
  <si>
    <t>大阪府知事 様</t>
    <phoneticPr fontId="42"/>
  </si>
  <si>
    <t>記</t>
  </si>
  <si>
    <t>はい</t>
    <phoneticPr fontId="42"/>
  </si>
  <si>
    <t>いいえ</t>
    <phoneticPr fontId="42"/>
  </si>
  <si>
    <t>暴力団又は暴力団員であることを知りながらこれを不当に利用するなどしている。</t>
    <phoneticPr fontId="42"/>
  </si>
  <si>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るかを問わず、営業所、事務所その他の組織（以下「営業所等」という。）の業務を統
  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42"/>
  </si>
  <si>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42"/>
  </si>
  <si>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42"/>
  </si>
  <si>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42"/>
  </si>
  <si>
    <t>暴力団等審査情報を、大阪府暴力団排除条例第２６条に基づき、大阪府警察本
部に提供することに同意する。</t>
    <phoneticPr fontId="42"/>
  </si>
  <si>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42"/>
  </si>
  <si>
    <t>住所 （法人所在地）</t>
    <phoneticPr fontId="9"/>
  </si>
  <si>
    <t>法       人      名</t>
    <phoneticPr fontId="42"/>
  </si>
  <si>
    <t>〇</t>
    <phoneticPr fontId="42"/>
  </si>
  <si>
    <t>(1)　導入計画書（様式第１号別紙(1)）</t>
    <rPh sb="4" eb="6">
      <t>ドウニュウ</t>
    </rPh>
    <phoneticPr fontId="1"/>
  </si>
  <si>
    <t>(2)　所要額調書（様式第１号別紙(2)）</t>
    <phoneticPr fontId="1"/>
  </si>
  <si>
    <t>(3)　補助事業に係る収支予算書の抄本（様式第1号別紙(3)）</t>
    <phoneticPr fontId="1"/>
  </si>
  <si>
    <t>(5)　カタログ等</t>
    <phoneticPr fontId="1"/>
  </si>
  <si>
    <t>(6)　要件確認申立書 （様式第１号別紙(4)）</t>
    <phoneticPr fontId="1"/>
  </si>
  <si>
    <t>(7)　暴力団等審査情報 （様式第１号別紙(5)）</t>
    <phoneticPr fontId="1"/>
  </si>
  <si>
    <t>(8)　指定通知書・許可通知書の写し</t>
    <phoneticPr fontId="1"/>
  </si>
  <si>
    <t>(9)　登記事項証明書（履歴事項全部証明書）</t>
    <rPh sb="4" eb="6">
      <t>トウキ</t>
    </rPh>
    <rPh sb="6" eb="8">
      <t>ジコウ</t>
    </rPh>
    <rPh sb="8" eb="11">
      <t>ショウメイショ</t>
    </rPh>
    <rPh sb="12" eb="14">
      <t>リレキ</t>
    </rPh>
    <rPh sb="14" eb="16">
      <t>ジコウ</t>
    </rPh>
    <rPh sb="16" eb="18">
      <t>ゼンブ</t>
    </rPh>
    <rPh sb="18" eb="21">
      <t>ショウメイショ</t>
    </rPh>
    <phoneticPr fontId="1"/>
  </si>
  <si>
    <t>(11) 通帳の写し（表紙及び届出印のあるページ）</t>
    <phoneticPr fontId="1"/>
  </si>
  <si>
    <t>(12)　その他知事が必要と認める書類</t>
    <rPh sb="7" eb="8">
      <t>タ</t>
    </rPh>
    <rPh sb="8" eb="10">
      <t>チジ</t>
    </rPh>
    <rPh sb="11" eb="13">
      <t>ヒツヨウ</t>
    </rPh>
    <rPh sb="14" eb="15">
      <t>ミト</t>
    </rPh>
    <rPh sb="17" eb="19">
      <t>ショルイ</t>
    </rPh>
    <phoneticPr fontId="1"/>
  </si>
  <si>
    <t>要件確認申立書（別紙(4)）</t>
    <phoneticPr fontId="1"/>
  </si>
  <si>
    <r>
      <t>・最初に、こちらの連絡票に法人名等の基本情報の入力をしてください。様式１号に自動転記されるように設定しています。
・申請時には、</t>
    </r>
    <r>
      <rPr>
        <b/>
        <sz val="10"/>
        <color rgb="FFFF0000"/>
        <rFont val="游ゴシック"/>
        <family val="3"/>
        <charset val="128"/>
        <scheme val="minor"/>
      </rPr>
      <t>チェックリスト</t>
    </r>
    <r>
      <rPr>
        <sz val="10"/>
        <color theme="1"/>
        <rFont val="游ゴシック"/>
        <family val="2"/>
        <charset val="128"/>
        <scheme val="minor"/>
      </rPr>
      <t>で必要な添付書類がそろっているか確認してください。</t>
    </r>
    <rPh sb="1" eb="3">
      <t>サイショ</t>
    </rPh>
    <rPh sb="9" eb="11">
      <t>レンラク</t>
    </rPh>
    <rPh sb="11" eb="12">
      <t>ヒョウ</t>
    </rPh>
    <rPh sb="13" eb="15">
      <t>ホウジン</t>
    </rPh>
    <rPh sb="15" eb="16">
      <t>メイ</t>
    </rPh>
    <rPh sb="16" eb="17">
      <t>トウ</t>
    </rPh>
    <rPh sb="18" eb="20">
      <t>キホン</t>
    </rPh>
    <rPh sb="20" eb="22">
      <t>ジョウホウ</t>
    </rPh>
    <rPh sb="23" eb="25">
      <t>ニュウリョク</t>
    </rPh>
    <rPh sb="33" eb="35">
      <t>ヨウシキ</t>
    </rPh>
    <rPh sb="36" eb="37">
      <t>ゴウ</t>
    </rPh>
    <rPh sb="38" eb="40">
      <t>ジドウ</t>
    </rPh>
    <rPh sb="40" eb="42">
      <t>テンキ</t>
    </rPh>
    <rPh sb="48" eb="50">
      <t>セッテイ</t>
    </rPh>
    <rPh sb="58" eb="60">
      <t>シンセイ</t>
    </rPh>
    <rPh sb="60" eb="61">
      <t>ジ</t>
    </rPh>
    <rPh sb="72" eb="74">
      <t>ヒツヨウ</t>
    </rPh>
    <rPh sb="75" eb="77">
      <t>テンプ</t>
    </rPh>
    <rPh sb="77" eb="79">
      <t>ショルイ</t>
    </rPh>
    <rPh sb="87" eb="89">
      <t>カクニン</t>
    </rPh>
    <phoneticPr fontId="1"/>
  </si>
  <si>
    <t>様式第１号別紙（4）</t>
    <phoneticPr fontId="1"/>
  </si>
  <si>
    <t>様式第1号別紙（3）</t>
    <rPh sb="5" eb="7">
      <t>ベッシ</t>
    </rPh>
    <phoneticPr fontId="1"/>
  </si>
  <si>
    <t>様式第１号別紙（2）　</t>
    <phoneticPr fontId="1"/>
  </si>
  <si>
    <t>１枚</t>
    <phoneticPr fontId="1"/>
  </si>
  <si>
    <r>
      <t>暴力団員による不当な行為の防止等に関する法律第２条第２号に規定する</t>
    </r>
    <r>
      <rPr>
        <b/>
        <u/>
        <sz val="9"/>
        <rFont val="ＭＳ Ｐゴシック"/>
        <family val="3"/>
        <charset val="128"/>
      </rPr>
      <t>暴力団</t>
    </r>
    <r>
      <rPr>
        <sz val="9"/>
        <rFont val="ＭＳ Ｐゴシック"/>
        <family val="2"/>
        <charset val="128"/>
      </rPr>
      <t>、
同法第２条第６号に規定する</t>
    </r>
    <r>
      <rPr>
        <b/>
        <u/>
        <sz val="9"/>
        <rFont val="ＭＳ Ｐゴシック"/>
        <family val="3"/>
        <charset val="128"/>
      </rPr>
      <t>暴力団員</t>
    </r>
    <r>
      <rPr>
        <sz val="9"/>
        <rFont val="ＭＳ Ｐゴシック"/>
        <family val="2"/>
        <charset val="128"/>
      </rPr>
      <t>、大阪府暴力団排除条例第２条第４号に規定
する</t>
    </r>
    <r>
      <rPr>
        <b/>
        <u/>
        <sz val="9"/>
        <rFont val="ＭＳ Ｐゴシック"/>
        <family val="3"/>
        <charset val="128"/>
      </rPr>
      <t>暴力団密接関係者</t>
    </r>
    <r>
      <rPr>
        <sz val="9"/>
        <rFont val="ＭＳ Ｐゴシック"/>
        <family val="2"/>
        <charset val="128"/>
      </rPr>
      <t>である。
※「暴力団密接関係者」については、次の２～６も確認してください。</t>
    </r>
    <phoneticPr fontId="42"/>
  </si>
  <si>
    <r>
      <t>自己、自社若しくは第三者の不正の利益を図る目的又は第三者に損害を加える目的
をもって、</t>
    </r>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を利用するなどしている。</t>
    </r>
    <phoneticPr fontId="42"/>
  </si>
  <si>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に対して、資金等を供給し、又は便宜を供与するなど直接的
あるいは積極的に暴力団の維持、運営に協力し、若しくは関与している。</t>
    </r>
    <phoneticPr fontId="42"/>
  </si>
  <si>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と社会的に非難されるべき関係を有している。</t>
    </r>
    <phoneticPr fontId="42"/>
  </si>
  <si>
    <r>
      <t>※各項目を確認し、</t>
    </r>
    <r>
      <rPr>
        <b/>
        <sz val="10"/>
        <rFont val="ＭＳ ゴシック"/>
        <family val="3"/>
        <charset val="128"/>
      </rPr>
      <t>はい・いいえのどちらかに〇をつけてください。</t>
    </r>
    <phoneticPr fontId="42"/>
  </si>
  <si>
    <t>・法人で１枚提出してください。</t>
    <rPh sb="1" eb="3">
      <t>ホウジン</t>
    </rPh>
    <rPh sb="5" eb="6">
      <t>マイ</t>
    </rPh>
    <rPh sb="6" eb="8">
      <t>テイシュツ</t>
    </rPh>
    <phoneticPr fontId="1"/>
  </si>
  <si>
    <t>・法人で１枚提出してください。</t>
    <phoneticPr fontId="1"/>
  </si>
  <si>
    <t>令和７年度　大阪府介護テクノロジー導入支援事業補助金交付申請書</t>
    <rPh sb="0" eb="2">
      <t>レイワ</t>
    </rPh>
    <rPh sb="3" eb="4">
      <t>ネン</t>
    </rPh>
    <rPh sb="4" eb="5">
      <t>ド</t>
    </rPh>
    <rPh sb="9" eb="11">
      <t>カイゴ</t>
    </rPh>
    <phoneticPr fontId="9"/>
  </si>
  <si>
    <t>短期入所療養介護</t>
  </si>
  <si>
    <t>地域密着型介護老人福祉施設</t>
  </si>
  <si>
    <t>介護老人福祉施設</t>
  </si>
  <si>
    <t>介護老人保健施設</t>
  </si>
  <si>
    <t>介護医療院</t>
  </si>
  <si>
    <t>介護予防短期入所生活介護</t>
  </si>
  <si>
    <t>介護予防特定施設入居者生活介護</t>
  </si>
  <si>
    <t>介護予防小規模多機能型居宅介護</t>
  </si>
  <si>
    <t>介護予防認知症対応型共同生活介護</t>
  </si>
  <si>
    <t>看護小規模多機能型居宅介護</t>
  </si>
  <si>
    <t>特定施設入居者生活介護（短期利用）</t>
  </si>
  <si>
    <t>地域密着型特定施設入居者生活介護（短期利用）</t>
  </si>
  <si>
    <t>認知症対応型共同生活介護（短期利用）</t>
  </si>
  <si>
    <t>介護予防訪問入浴介護</t>
  </si>
  <si>
    <t>介護予防訪問看護</t>
  </si>
  <si>
    <t>介護予防訪問リハビリテーション</t>
  </si>
  <si>
    <t>介護予防通所リハビリテーション</t>
  </si>
  <si>
    <t>介護予防居宅療養管理指導</t>
  </si>
  <si>
    <t>介護予防認知症対応型通所介護</t>
  </si>
  <si>
    <t>介護予防小規模多機能型居宅介護（短期利用）</t>
  </si>
  <si>
    <t>介護予防認知症対応型共同生活介護（短期利用）</t>
  </si>
  <si>
    <t>介護予防支援</t>
  </si>
  <si>
    <t>訪問型サービス（みなし）</t>
  </si>
  <si>
    <t>訪問型サービス（独自）</t>
  </si>
  <si>
    <t>訪問型サービス（独自／定率）</t>
  </si>
  <si>
    <t>訪問型サービス（独自／定額）</t>
  </si>
  <si>
    <t>通所型サービス（みなし）</t>
  </si>
  <si>
    <t>通所型サービス（独自）</t>
  </si>
  <si>
    <t>通所型サービス（独自／定率）</t>
  </si>
  <si>
    <t>通所型サービス（独自／定額）</t>
  </si>
  <si>
    <t>令和７年度介護テクノロジー導入支援事業補助金　導入計画書</t>
    <rPh sb="0" eb="2">
      <t>レイワ</t>
    </rPh>
    <rPh sb="3" eb="5">
      <t>ネンド</t>
    </rPh>
    <rPh sb="5" eb="7">
      <t>カイゴ</t>
    </rPh>
    <rPh sb="13" eb="19">
      <t>ドウニュウシエンジギョウ</t>
    </rPh>
    <rPh sb="19" eb="22">
      <t>ホジョキン</t>
    </rPh>
    <rPh sb="23" eb="28">
      <t>ドウニュウケイカクショ</t>
    </rPh>
    <phoneticPr fontId="1"/>
  </si>
  <si>
    <t>（１）介護テクノロジーの導入支援</t>
    <rPh sb="3" eb="5">
      <t>カイゴ</t>
    </rPh>
    <rPh sb="12" eb="16">
      <t>ドウニュウシエン</t>
    </rPh>
    <phoneticPr fontId="1"/>
  </si>
  <si>
    <t>（２）介護テクノロジーのパッケージ型導入支援</t>
    <rPh sb="3" eb="5">
      <t>カイゴ</t>
    </rPh>
    <rPh sb="17" eb="18">
      <t>ガタ</t>
    </rPh>
    <rPh sb="18" eb="22">
      <t>ドウニュウシエン</t>
    </rPh>
    <phoneticPr fontId="1"/>
  </si>
  <si>
    <t>サービス種別</t>
    <rPh sb="4" eb="6">
      <t>シュベツ</t>
    </rPh>
    <phoneticPr fontId="1"/>
  </si>
  <si>
    <t>③事後評価（導入後の定着支援を含む）</t>
    <phoneticPr fontId="1"/>
  </si>
  <si>
    <t>②業務改善に係る助言・指導等</t>
    <phoneticPr fontId="1"/>
  </si>
  <si>
    <t>【現状及び課題】</t>
    <rPh sb="1" eb="3">
      <t>ゲンジョウ</t>
    </rPh>
    <rPh sb="3" eb="4">
      <t>オヨ</t>
    </rPh>
    <rPh sb="5" eb="7">
      <t>カダイ</t>
    </rPh>
    <phoneticPr fontId="1"/>
  </si>
  <si>
    <t>ア　重点分野に該当するテクノロジー導入計画</t>
    <rPh sb="2" eb="4">
      <t>ジュウテン</t>
    </rPh>
    <rPh sb="4" eb="6">
      <t>ブンヤ</t>
    </rPh>
    <rPh sb="7" eb="9">
      <t>ガイトウ</t>
    </rPh>
    <rPh sb="17" eb="21">
      <t>ドウニュウケイカク</t>
    </rPh>
    <phoneticPr fontId="1"/>
  </si>
  <si>
    <t>イ　その他の導入計画</t>
    <rPh sb="4" eb="5">
      <t>ホカ</t>
    </rPh>
    <rPh sb="6" eb="10">
      <t>ドウニュウケイカク</t>
    </rPh>
    <phoneticPr fontId="1"/>
  </si>
  <si>
    <t>【課題を解決するために導入する介護テクノロジー】</t>
    <rPh sb="1" eb="3">
      <t>カダイ</t>
    </rPh>
    <rPh sb="4" eb="6">
      <t>カイケツ</t>
    </rPh>
    <rPh sb="11" eb="13">
      <t>ドウニュウ</t>
    </rPh>
    <rPh sb="15" eb="17">
      <t>カイゴ</t>
    </rPh>
    <phoneticPr fontId="1"/>
  </si>
  <si>
    <t>【課題を解決するために導入するその他の機器】</t>
    <rPh sb="1" eb="3">
      <t>カダイ</t>
    </rPh>
    <rPh sb="4" eb="6">
      <t>カイケツ</t>
    </rPh>
    <rPh sb="11" eb="13">
      <t>ドウニュウ</t>
    </rPh>
    <rPh sb="17" eb="18">
      <t>ホカ</t>
    </rPh>
    <rPh sb="19" eb="21">
      <t>キキ</t>
    </rPh>
    <phoneticPr fontId="1"/>
  </si>
  <si>
    <t>【１計画目】その他のカテゴリ</t>
    <rPh sb="2" eb="5">
      <t>ケイカクメ</t>
    </rPh>
    <rPh sb="8" eb="9">
      <t>ホカ</t>
    </rPh>
    <phoneticPr fontId="1"/>
  </si>
  <si>
    <t>【左記の機器を使っての解決策と目標】</t>
    <rPh sb="1" eb="3">
      <t>サキ</t>
    </rPh>
    <rPh sb="4" eb="6">
      <t>キキ</t>
    </rPh>
    <rPh sb="7" eb="8">
      <t>ツカ</t>
    </rPh>
    <rPh sb="11" eb="13">
      <t>カイケツ</t>
    </rPh>
    <rPh sb="13" eb="14">
      <t>サク</t>
    </rPh>
    <rPh sb="15" eb="17">
      <t>モクヒョウ</t>
    </rPh>
    <phoneticPr fontId="1"/>
  </si>
  <si>
    <t>（３）導入支援と一体的に行う業務改善支援</t>
    <rPh sb="3" eb="5">
      <t>ドウニュウ</t>
    </rPh>
    <rPh sb="5" eb="7">
      <t>シエン</t>
    </rPh>
    <rPh sb="8" eb="10">
      <t>イッタイ</t>
    </rPh>
    <rPh sb="10" eb="11">
      <t>テキ</t>
    </rPh>
    <rPh sb="12" eb="13">
      <t>オコナ</t>
    </rPh>
    <rPh sb="14" eb="16">
      <t>ギョウム</t>
    </rPh>
    <rPh sb="16" eb="18">
      <t>カイゼン</t>
    </rPh>
    <rPh sb="18" eb="20">
      <t>シエン</t>
    </rPh>
    <phoneticPr fontId="1"/>
  </si>
  <si>
    <t>【左記の支援による解決策と目標】</t>
    <rPh sb="1" eb="3">
      <t>サキ</t>
    </rPh>
    <rPh sb="4" eb="6">
      <t>シエン</t>
    </rPh>
    <rPh sb="9" eb="11">
      <t>カイケツ</t>
    </rPh>
    <rPh sb="11" eb="12">
      <t>サク</t>
    </rPh>
    <rPh sb="13" eb="15">
      <t>モクヒョウ</t>
    </rPh>
    <phoneticPr fontId="1"/>
  </si>
  <si>
    <t>介護事業所名</t>
    <phoneticPr fontId="1"/>
  </si>
  <si>
    <t>介護保険事業所番号</t>
    <phoneticPr fontId="1"/>
  </si>
  <si>
    <r>
      <t>【１計画目】介護テクノロジーの</t>
    </r>
    <r>
      <rPr>
        <b/>
        <u/>
        <sz val="11"/>
        <color theme="1"/>
        <rFont val="游ゴシック"/>
        <family val="3"/>
        <charset val="128"/>
        <scheme val="minor"/>
      </rPr>
      <t>分野</t>
    </r>
    <rPh sb="2" eb="5">
      <t>ケイカクメ</t>
    </rPh>
    <rPh sb="6" eb="8">
      <t>カイゴ</t>
    </rPh>
    <rPh sb="15" eb="17">
      <t>ブンヤ</t>
    </rPh>
    <phoneticPr fontId="1"/>
  </si>
  <si>
    <r>
      <t>【１計画目】</t>
    </r>
    <r>
      <rPr>
        <b/>
        <u/>
        <sz val="12"/>
        <color theme="1"/>
        <rFont val="游ゴシック"/>
        <family val="3"/>
        <charset val="128"/>
        <scheme val="minor"/>
      </rPr>
      <t>製品名</t>
    </r>
    <rPh sb="6" eb="9">
      <t>セイヒンメイ</t>
    </rPh>
    <phoneticPr fontId="1"/>
  </si>
  <si>
    <r>
      <t>介護業務支援に該当する
テクノロジーの</t>
    </r>
    <r>
      <rPr>
        <b/>
        <u/>
        <sz val="11"/>
        <color theme="1"/>
        <rFont val="游ゴシック"/>
        <family val="3"/>
        <charset val="128"/>
        <scheme val="minor"/>
      </rPr>
      <t>製品名</t>
    </r>
    <rPh sb="0" eb="6">
      <t>カイゴギョウムシエン</t>
    </rPh>
    <rPh sb="7" eb="9">
      <t>ガイトウ</t>
    </rPh>
    <rPh sb="19" eb="22">
      <t>セイヒンメイ</t>
    </rPh>
    <phoneticPr fontId="1"/>
  </si>
  <si>
    <r>
      <t>生産性向上に係る支援について
知識・経験を有する</t>
    </r>
    <r>
      <rPr>
        <b/>
        <u/>
        <sz val="11.5"/>
        <color theme="1"/>
        <rFont val="游ゴシック"/>
        <family val="3"/>
        <charset val="128"/>
        <scheme val="minor"/>
      </rPr>
      <t>第三者名</t>
    </r>
    <rPh sb="0" eb="1">
      <t>イ</t>
    </rPh>
    <rPh sb="27" eb="28">
      <t>メイ</t>
    </rPh>
    <phoneticPr fontId="1"/>
  </si>
  <si>
    <r>
      <t>上記の第三者から受ける</t>
    </r>
    <r>
      <rPr>
        <b/>
        <u/>
        <sz val="11"/>
        <color theme="1"/>
        <rFont val="游ゴシック"/>
        <family val="3"/>
        <charset val="128"/>
        <scheme val="minor"/>
      </rPr>
      <t>支援内容</t>
    </r>
    <rPh sb="13" eb="15">
      <t>ナイヨウ</t>
    </rPh>
    <phoneticPr fontId="1"/>
  </si>
  <si>
    <t>令和７年度　大阪府介護テクノロジー導入支援事業補助金　所要額調書</t>
    <rPh sb="9" eb="11">
      <t>カイゴ</t>
    </rPh>
    <phoneticPr fontId="1"/>
  </si>
  <si>
    <t>介護事業所等名</t>
    <rPh sb="0" eb="2">
      <t>カイゴ</t>
    </rPh>
    <rPh sb="2" eb="5">
      <t>ジギョウショ</t>
    </rPh>
    <rPh sb="5" eb="6">
      <t>トウ</t>
    </rPh>
    <rPh sb="6" eb="7">
      <t>メイ</t>
    </rPh>
    <phoneticPr fontId="1"/>
  </si>
  <si>
    <t>様式第1号別紙（2）　</t>
    <phoneticPr fontId="1"/>
  </si>
  <si>
    <r>
      <t>【2計画目】介護テクノロジーの</t>
    </r>
    <r>
      <rPr>
        <b/>
        <u/>
        <sz val="11"/>
        <color theme="1"/>
        <rFont val="游ゴシック"/>
        <family val="3"/>
        <charset val="128"/>
        <scheme val="minor"/>
      </rPr>
      <t>分野</t>
    </r>
    <rPh sb="2" eb="5">
      <t>ケイカクメ</t>
    </rPh>
    <rPh sb="6" eb="8">
      <t>カイゴ</t>
    </rPh>
    <rPh sb="15" eb="17">
      <t>ブンヤ</t>
    </rPh>
    <phoneticPr fontId="1"/>
  </si>
  <si>
    <t>【2計画目】製品名</t>
    <rPh sb="6" eb="9">
      <t>セイヒンメイ</t>
    </rPh>
    <phoneticPr fontId="1"/>
  </si>
  <si>
    <t>【2計画目】その他のカテゴリ</t>
    <rPh sb="2" eb="5">
      <t>ケイカクメ</t>
    </rPh>
    <rPh sb="8" eb="9">
      <t>ホカ</t>
    </rPh>
    <phoneticPr fontId="1"/>
  </si>
  <si>
    <r>
      <t>【2計画目】</t>
    </r>
    <r>
      <rPr>
        <b/>
        <u/>
        <sz val="12"/>
        <color theme="1"/>
        <rFont val="游ゴシック"/>
        <family val="3"/>
        <charset val="128"/>
        <scheme val="minor"/>
      </rPr>
      <t>製品名</t>
    </r>
    <rPh sb="6" eb="9">
      <t>セイヒンメイ</t>
    </rPh>
    <phoneticPr fontId="1"/>
  </si>
  <si>
    <t>以下を必ずご一読のうえ、チェックをお願いいたします。</t>
    <rPh sb="0" eb="2">
      <t>イカ</t>
    </rPh>
    <rPh sb="3" eb="4">
      <t>カナラ</t>
    </rPh>
    <rPh sb="6" eb="8">
      <t>イチドク</t>
    </rPh>
    <rPh sb="18" eb="19">
      <t>ネガ</t>
    </rPh>
    <phoneticPr fontId="1"/>
  </si>
  <si>
    <t>　私（当法人）は、大阪府補助金交付規則（以下「規則」という。）第４条第２項第３号の規定に基づき、大阪府介護テクノロジー導入支援事業補助金にかかる交付申請を行うにあたり、下記の内容について申立てます。</t>
    <rPh sb="4" eb="6">
      <t>ホウジン</t>
    </rPh>
    <rPh sb="48" eb="51">
      <t>オオサカフ</t>
    </rPh>
    <rPh sb="51" eb="53">
      <t>カイゴ</t>
    </rPh>
    <rPh sb="59" eb="61">
      <t>ドウニュウ</t>
    </rPh>
    <rPh sb="61" eb="63">
      <t>シエン</t>
    </rPh>
    <rPh sb="63" eb="65">
      <t>ジギョウ</t>
    </rPh>
    <rPh sb="65" eb="68">
      <t>ホジョキン</t>
    </rPh>
    <phoneticPr fontId="42"/>
  </si>
  <si>
    <t>法人にあっては罰金の刑、個人にあっては拘禁刑以上の刑に処せられ、その執行
を終わり、又はその執行を受けることがなくなった日から１年を経過しない者
である。</t>
    <rPh sb="19" eb="21">
      <t>コウキン</t>
    </rPh>
    <rPh sb="21" eb="22">
      <t>ケイ</t>
    </rPh>
    <rPh sb="22" eb="24">
      <t>イジョウ</t>
    </rPh>
    <phoneticPr fontId="42"/>
  </si>
  <si>
    <t xml:space="preserve">　標記の補助金について、令和７年度大阪府介護テクノロジー導入支援事業補助金交付要綱第５条の規定により、下記のとおり申請します。
　また、標記の補助金により導入する介護テクノロジーについて他の行政機関等から補助金等の交付を受けていないことを誓約するとともに、大阪府が他の行政機関等に対し補助金等の交付の状況を確認することに同意します。
</t>
    <rPh sb="20" eb="22">
      <t>カイゴ</t>
    </rPh>
    <rPh sb="81" eb="83">
      <t>カイゴ</t>
    </rPh>
    <phoneticPr fontId="1"/>
  </si>
  <si>
    <t>令和７年度介護テクノロジー導入支援事業補助金交付申請書シートの作成方法</t>
    <rPh sb="31" eb="33">
      <t>サクセイ</t>
    </rPh>
    <rPh sb="33" eb="35">
      <t>ホウホウ</t>
    </rPh>
    <phoneticPr fontId="1"/>
  </si>
  <si>
    <t>令和７年度介護テクノロジー導入支援事業補助金交付申請＜連絡票＞</t>
    <rPh sb="0" eb="2">
      <t>レイワ</t>
    </rPh>
    <rPh sb="3" eb="5">
      <t>ネンド</t>
    </rPh>
    <rPh sb="5" eb="7">
      <t>カイゴ</t>
    </rPh>
    <rPh sb="13" eb="15">
      <t>ドウニュウ</t>
    </rPh>
    <rPh sb="15" eb="17">
      <t>シエン</t>
    </rPh>
    <rPh sb="17" eb="19">
      <t>ジギョウ</t>
    </rPh>
    <rPh sb="19" eb="22">
      <t>ホジョキン</t>
    </rPh>
    <rPh sb="22" eb="24">
      <t>コウフ</t>
    </rPh>
    <rPh sb="27" eb="29">
      <t>レンラク</t>
    </rPh>
    <rPh sb="29" eb="30">
      <t>ヒョウ</t>
    </rPh>
    <phoneticPr fontId="1"/>
  </si>
  <si>
    <t>（プルダウンから選択）</t>
    <rPh sb="8" eb="10">
      <t>センタク</t>
    </rPh>
    <phoneticPr fontId="1"/>
  </si>
  <si>
    <t>テクノロジーの導入に付帯して導入する場合、
対象経費を入力する。※対象外経費を除くこと</t>
    <rPh sb="7" eb="9">
      <t>ドウニュウ</t>
    </rPh>
    <rPh sb="10" eb="12">
      <t>フタイ</t>
    </rPh>
    <rPh sb="14" eb="16">
      <t>ドウニュウ</t>
    </rPh>
    <rPh sb="18" eb="20">
      <t>バアイ</t>
    </rPh>
    <rPh sb="22" eb="26">
      <t>タイショウケイヒ</t>
    </rPh>
    <rPh sb="27" eb="29">
      <t>ニュウリョク</t>
    </rPh>
    <rPh sb="33" eb="36">
      <t>タイショウガイ</t>
    </rPh>
    <rPh sb="36" eb="38">
      <t>ケイヒ</t>
    </rPh>
    <rPh sb="39" eb="40">
      <t>ノゾ</t>
    </rPh>
    <phoneticPr fontId="1"/>
  </si>
  <si>
    <t>（円）</t>
    <rPh sb="1" eb="2">
      <t>エン</t>
    </rPh>
    <phoneticPr fontId="1"/>
  </si>
  <si>
    <t>導入するテクノロジーの種類</t>
    <rPh sb="0" eb="2">
      <t>ドウニュウ</t>
    </rPh>
    <rPh sb="11" eb="13">
      <t>シュルイ</t>
    </rPh>
    <phoneticPr fontId="1"/>
  </si>
  <si>
    <t>見積書の添付</t>
    <rPh sb="0" eb="3">
      <t>ミツモリショ</t>
    </rPh>
    <rPh sb="4" eb="6">
      <t>テンプ</t>
    </rPh>
    <phoneticPr fontId="1"/>
  </si>
  <si>
    <t>導入する製品名
（１セルあたり１製品名のみ記載）</t>
    <rPh sb="0" eb="2">
      <t>ドウニュウ</t>
    </rPh>
    <rPh sb="4" eb="6">
      <t>セイヒン</t>
    </rPh>
    <rPh sb="6" eb="7">
      <t>メイ</t>
    </rPh>
    <rPh sb="16" eb="18">
      <t>セイヒン</t>
    </rPh>
    <rPh sb="18" eb="19">
      <t>メイ</t>
    </rPh>
    <rPh sb="21" eb="23">
      <t>キサイ</t>
    </rPh>
    <phoneticPr fontId="1"/>
  </si>
  <si>
    <t>導入する台数</t>
    <rPh sb="0" eb="2">
      <t>ドウニュウ</t>
    </rPh>
    <rPh sb="4" eb="6">
      <t>ダイスウ</t>
    </rPh>
    <phoneticPr fontId="1"/>
  </si>
  <si>
    <t>対象経費に
補助率を乗じた額</t>
    <rPh sb="0" eb="4">
      <t>タイショウケイヒ</t>
    </rPh>
    <rPh sb="6" eb="9">
      <t>ホジョリツ</t>
    </rPh>
    <rPh sb="10" eb="11">
      <t>ジョウ</t>
    </rPh>
    <rPh sb="13" eb="14">
      <t>ガク</t>
    </rPh>
    <phoneticPr fontId="1"/>
  </si>
  <si>
    <t>上限額</t>
    <phoneticPr fontId="1"/>
  </si>
  <si>
    <t>重点分野に該当する介護テクノロジー</t>
    <rPh sb="0" eb="4">
      <t>ジュウテンブンヤ</t>
    </rPh>
    <rPh sb="5" eb="7">
      <t>ガイトウ</t>
    </rPh>
    <rPh sb="9" eb="11">
      <t>カイゴ</t>
    </rPh>
    <phoneticPr fontId="1"/>
  </si>
  <si>
    <t>移乗支援（装着、非装着）</t>
    <rPh sb="8" eb="9">
      <t>ヒ</t>
    </rPh>
    <rPh sb="9" eb="11">
      <t>ソウチャク</t>
    </rPh>
    <phoneticPr fontId="1"/>
  </si>
  <si>
    <t>（導入する場合は選択）</t>
    <rPh sb="1" eb="3">
      <t>ドウニュウ</t>
    </rPh>
    <rPh sb="5" eb="7">
      <t>バアイ</t>
    </rPh>
    <rPh sb="8" eb="10">
      <t>センタク</t>
    </rPh>
    <phoneticPr fontId="1"/>
  </si>
  <si>
    <t>移動支援（屋外、屋内、装着）</t>
    <rPh sb="8" eb="10">
      <t>オクナイ</t>
    </rPh>
    <rPh sb="11" eb="13">
      <t>ソウチャク</t>
    </rPh>
    <phoneticPr fontId="1"/>
  </si>
  <si>
    <t>排泄支援（排泄予測・検知、排泄物処理、動作支援）</t>
    <rPh sb="13" eb="18">
      <t>ハイセツブツショリ</t>
    </rPh>
    <rPh sb="19" eb="23">
      <t>ドウサシエン</t>
    </rPh>
    <phoneticPr fontId="1"/>
  </si>
  <si>
    <t>入浴支援</t>
    <rPh sb="0" eb="2">
      <t>ニュウヨク</t>
    </rPh>
    <rPh sb="2" eb="4">
      <t>シエン</t>
    </rPh>
    <phoneticPr fontId="1"/>
  </si>
  <si>
    <t>見守り・コミュニケーション（見守り機器（施設、在宅））</t>
    <rPh sb="14" eb="16">
      <t>ミマモ</t>
    </rPh>
    <rPh sb="17" eb="19">
      <t>キキ</t>
    </rPh>
    <rPh sb="23" eb="25">
      <t>ザイタク</t>
    </rPh>
    <phoneticPr fontId="1"/>
  </si>
  <si>
    <t>見守り・コミュニケーション（コミュニケーションロボット）</t>
    <phoneticPr fontId="1"/>
  </si>
  <si>
    <t>介護業務支援（介護ソフトを除く）</t>
    <rPh sb="7" eb="9">
      <t>カイゴ</t>
    </rPh>
    <rPh sb="13" eb="14">
      <t>ノゾ</t>
    </rPh>
    <phoneticPr fontId="1"/>
  </si>
  <si>
    <t>機能訓練支援</t>
  </si>
  <si>
    <t>食事・栄養管理支援</t>
  </si>
  <si>
    <t>認知症生活支援・認知症ケア支援</t>
  </si>
  <si>
    <t>介護ソフト</t>
    <rPh sb="0" eb="2">
      <t>カイゴ</t>
    </rPh>
    <phoneticPr fontId="1"/>
  </si>
  <si>
    <t>（契約方法をプルダウンから選択）</t>
    <rPh sb="1" eb="3">
      <t>ケイヤク</t>
    </rPh>
    <rPh sb="3" eb="5">
      <t>ホウホウ</t>
    </rPh>
    <rPh sb="13" eb="15">
      <t>センタク</t>
    </rPh>
    <phoneticPr fontId="1"/>
  </si>
  <si>
    <t>入力不要</t>
    <rPh sb="0" eb="2">
      <t>ニュウリョク</t>
    </rPh>
    <rPh sb="2" eb="4">
      <t>フヨウ</t>
    </rPh>
    <phoneticPr fontId="1"/>
  </si>
  <si>
    <t>（職員数をプルダウンから選択）</t>
    <rPh sb="12" eb="14">
      <t>センタク</t>
    </rPh>
    <phoneticPr fontId="1"/>
  </si>
  <si>
    <t>（ケアプランデータ連携システムで５事業所以上とデータ連携する場合のみ選択）</t>
    <rPh sb="17" eb="20">
      <t>ジギョウショ</t>
    </rPh>
    <rPh sb="20" eb="22">
      <t>イジョウ</t>
    </rPh>
    <rPh sb="26" eb="28">
      <t>レンケイ</t>
    </rPh>
    <rPh sb="30" eb="32">
      <t>バアイ</t>
    </rPh>
    <rPh sb="34" eb="36">
      <t>センタク</t>
    </rPh>
    <phoneticPr fontId="1"/>
  </si>
  <si>
    <t>その他</t>
    <rPh sb="2" eb="3">
      <t>ホカ</t>
    </rPh>
    <phoneticPr fontId="1"/>
  </si>
  <si>
    <t>移乗や移動を支援する機器であり重点分野に該当しない機器（床走行式リフト等）</t>
    <phoneticPr fontId="1"/>
  </si>
  <si>
    <t>対象外</t>
    <rPh sb="0" eb="3">
      <t>タイショウガイ</t>
    </rPh>
    <phoneticPr fontId="1"/>
  </si>
  <si>
    <t>介護施設等における調理支援などの職員の負担を軽減する機器（一括で調理支援を行う機器、加熱・冷蔵機能等を備えた配膳車や配膳ロボット等）</t>
    <phoneticPr fontId="1"/>
  </si>
  <si>
    <t>生産性向上に資する福祉用具（例えば訪問介護事業所で使用するスライディングボード等）</t>
    <phoneticPr fontId="1"/>
  </si>
  <si>
    <r>
      <t>職員間の情報共有や職員の移動負担の軽減など効果的・効率的なコミュニケーションを図るための機器（</t>
    </r>
    <r>
      <rPr>
        <b/>
        <sz val="12"/>
        <color theme="1"/>
        <rFont val="Meiryo UI"/>
        <family val="3"/>
        <charset val="128"/>
      </rPr>
      <t>インカム等</t>
    </r>
    <r>
      <rPr>
        <sz val="12"/>
        <color theme="1"/>
        <rFont val="Meiryo UI"/>
        <family val="3"/>
        <charset val="128"/>
      </rPr>
      <t>）</t>
    </r>
    <phoneticPr fontId="1"/>
  </si>
  <si>
    <t>バックオフィスソフト（電子サインシステム、給与、勤怠管理等）</t>
    <phoneticPr fontId="1"/>
  </si>
  <si>
    <t xml:space="preserve">バイタル測定が可能なウェアラブル端末 </t>
    <phoneticPr fontId="1"/>
  </si>
  <si>
    <t>上記以外の機器</t>
    <rPh sb="0" eb="2">
      <t>ジョウキ</t>
    </rPh>
    <rPh sb="2" eb="4">
      <t>イガイ</t>
    </rPh>
    <rPh sb="5" eb="7">
      <t>キキ</t>
    </rPh>
    <phoneticPr fontId="1"/>
  </si>
  <si>
    <t>合計</t>
    <rPh sb="0" eb="2">
      <t>ゴウケイ</t>
    </rPh>
    <phoneticPr fontId="1"/>
  </si>
  <si>
    <t>（２）介護テクノロジーのパッケージ型導入支援</t>
    <rPh sb="3" eb="5">
      <t>カイゴ</t>
    </rPh>
    <rPh sb="17" eb="18">
      <t>ガタ</t>
    </rPh>
    <rPh sb="18" eb="20">
      <t>ドウニュウ</t>
    </rPh>
    <rPh sb="20" eb="22">
      <t>シエン</t>
    </rPh>
    <phoneticPr fontId="1"/>
  </si>
  <si>
    <t>導入する製品名
（１セルあたり１製品名のみ記載）</t>
    <rPh sb="0" eb="2">
      <t>ドウニュウ</t>
    </rPh>
    <rPh sb="4" eb="6">
      <t>セイヒン</t>
    </rPh>
    <rPh sb="6" eb="7">
      <t>メイ</t>
    </rPh>
    <phoneticPr fontId="1"/>
  </si>
  <si>
    <t>介護業務支援（介護ソフト含む）</t>
    <rPh sb="0" eb="6">
      <t>カイゴギョウムシエン</t>
    </rPh>
    <rPh sb="7" eb="9">
      <t>カイゴ</t>
    </rPh>
    <rPh sb="12" eb="13">
      <t>フク</t>
    </rPh>
    <phoneticPr fontId="1"/>
  </si>
  <si>
    <t>入力不要</t>
    <rPh sb="0" eb="4">
      <t>ニュウリョクフヨウ</t>
    </rPh>
    <phoneticPr fontId="1"/>
  </si>
  <si>
    <t>介護業務支援と連動することで効果が高まるテクノロジー</t>
    <rPh sb="0" eb="6">
      <t>カイゴギョウムシエン</t>
    </rPh>
    <rPh sb="7" eb="9">
      <t>レンドウ</t>
    </rPh>
    <rPh sb="14" eb="16">
      <t>コウカ</t>
    </rPh>
    <rPh sb="17" eb="18">
      <t>タカ</t>
    </rPh>
    <phoneticPr fontId="1"/>
  </si>
  <si>
    <t>（介護業務支援と連動するテクノロジーをプルダウンから選択）</t>
    <rPh sb="1" eb="7">
      <t>カイゴギョウムシエン</t>
    </rPh>
    <rPh sb="8" eb="10">
      <t>レンドウ</t>
    </rPh>
    <rPh sb="26" eb="28">
      <t>センタク</t>
    </rPh>
    <phoneticPr fontId="1"/>
  </si>
  <si>
    <t>（３）導入支援と一体的に行う業務改善支援</t>
    <rPh sb="3" eb="7">
      <t>ドウニュウシエン</t>
    </rPh>
    <rPh sb="8" eb="11">
      <t>イッタイテキ</t>
    </rPh>
    <rPh sb="12" eb="13">
      <t>オコナ</t>
    </rPh>
    <rPh sb="14" eb="16">
      <t>ギョウム</t>
    </rPh>
    <rPh sb="16" eb="18">
      <t>カイゼン</t>
    </rPh>
    <rPh sb="18" eb="20">
      <t>シエン</t>
    </rPh>
    <phoneticPr fontId="1"/>
  </si>
  <si>
    <t>業務改善支援の内容</t>
    <rPh sb="0" eb="2">
      <t>ギョウム</t>
    </rPh>
    <rPh sb="2" eb="4">
      <t>カイゼン</t>
    </rPh>
    <rPh sb="4" eb="6">
      <t>シエン</t>
    </rPh>
    <rPh sb="7" eb="9">
      <t>ナイヨウ</t>
    </rPh>
    <phoneticPr fontId="1"/>
  </si>
  <si>
    <t>支援者名</t>
    <rPh sb="0" eb="2">
      <t>シエン</t>
    </rPh>
    <rPh sb="2" eb="3">
      <t>シャ</t>
    </rPh>
    <rPh sb="3" eb="4">
      <t>メイ</t>
    </rPh>
    <phoneticPr fontId="1"/>
  </si>
  <si>
    <t xml:space="preserve"> ①事前評価（課題抽出）</t>
    <phoneticPr fontId="1"/>
  </si>
  <si>
    <t xml:space="preserve"> ②業務改善に係る助言・指導等</t>
    <phoneticPr fontId="1"/>
  </si>
  <si>
    <t xml:space="preserve"> ③事後評価（導入後の定着支援を含む）</t>
    <phoneticPr fontId="1"/>
  </si>
  <si>
    <t>付帯経費の例：
機器の導⼊に付帯して必要となる配送料、Wi-Fi環境整備（設置費、設置に必要な工事費（修繕費は除く）
設定費、機器説明費、保守経費等（クラウドサービス、保守・サポート費、セキュリティ対策費））</t>
    <rPh sb="0" eb="2">
      <t>フタイ</t>
    </rPh>
    <rPh sb="2" eb="4">
      <t>ケイヒ</t>
    </rPh>
    <rPh sb="5" eb="6">
      <t>レイ</t>
    </rPh>
    <rPh sb="23" eb="26">
      <t>ハイソウリョウ</t>
    </rPh>
    <phoneticPr fontId="1"/>
  </si>
  <si>
    <r>
      <t>パッケージ導入支援において本計算表を使用する場合、付帯するテクノロジー欄は「</t>
    </r>
    <r>
      <rPr>
        <sz val="11"/>
        <color rgb="FFFF0000"/>
        <rFont val="Meiryo UI"/>
        <family val="3"/>
        <charset val="128"/>
      </rPr>
      <t>パッケージ型導入支援</t>
    </r>
    <r>
      <rPr>
        <sz val="11"/>
        <color theme="1"/>
        <rFont val="Meiryo UI"/>
        <family val="3"/>
        <charset val="128"/>
      </rPr>
      <t>」を選択してください。</t>
    </r>
    <rPh sb="25" eb="27">
      <t>フタイ</t>
    </rPh>
    <rPh sb="35" eb="36">
      <t>ラン</t>
    </rPh>
    <phoneticPr fontId="1"/>
  </si>
  <si>
    <t>付帯するテクノロジー</t>
    <rPh sb="0" eb="2">
      <t>フタイ</t>
    </rPh>
    <phoneticPr fontId="1"/>
  </si>
  <si>
    <r>
      <t xml:space="preserve">製品名等
</t>
    </r>
    <r>
      <rPr>
        <sz val="9"/>
        <color theme="1"/>
        <rFont val="Meiryo UI"/>
        <family val="3"/>
        <charset val="128"/>
      </rPr>
      <t>（付帯経費の種類ごとに一式表示可）</t>
    </r>
    <rPh sb="0" eb="3">
      <t>セイヒンメイ</t>
    </rPh>
    <rPh sb="3" eb="4">
      <t>トウ</t>
    </rPh>
    <rPh sb="6" eb="10">
      <t>フタイケイヒ</t>
    </rPh>
    <rPh sb="11" eb="13">
      <t>シュルイ</t>
    </rPh>
    <rPh sb="16" eb="20">
      <t>イッシキヒョウジ</t>
    </rPh>
    <rPh sb="20" eb="21">
      <t>カ</t>
    </rPh>
    <phoneticPr fontId="1"/>
  </si>
  <si>
    <t>必要な経費
（税抜）※対象外経費を除く</t>
    <rPh sb="0" eb="2">
      <t>ヒツヨウ</t>
    </rPh>
    <rPh sb="3" eb="5">
      <t>ケイヒ</t>
    </rPh>
    <rPh sb="7" eb="9">
      <t>ゼイヌキ</t>
    </rPh>
    <rPh sb="11" eb="14">
      <t>タイショウガイ</t>
    </rPh>
    <rPh sb="14" eb="16">
      <t>ケイヒ</t>
    </rPh>
    <rPh sb="17" eb="18">
      <t>ノゾ</t>
    </rPh>
    <phoneticPr fontId="1"/>
  </si>
  <si>
    <t>（どのテクノロジーに付帯するかをプルダウンから選択）</t>
    <rPh sb="10" eb="12">
      <t>フタイ</t>
    </rPh>
    <rPh sb="23" eb="25">
      <t>センタク</t>
    </rPh>
    <phoneticPr fontId="1"/>
  </si>
  <si>
    <t>（どのテクノロジーに付帯するかをプルダウンから選択）</t>
  </si>
  <si>
    <r>
      <t>パッケージ導入支援において本計算表を使用する場合、付帯するテクノロジー欄は「</t>
    </r>
    <r>
      <rPr>
        <sz val="11"/>
        <color rgb="FFFF0000"/>
        <rFont val="Meiryo UI"/>
        <family val="3"/>
        <charset val="128"/>
      </rPr>
      <t>パッケージ型導入支援</t>
    </r>
    <r>
      <rPr>
        <sz val="11"/>
        <color theme="1"/>
        <rFont val="Meiryo UI"/>
        <family val="3"/>
        <charset val="128"/>
      </rPr>
      <t>」を選択してください。</t>
    </r>
    <rPh sb="35" eb="36">
      <t>ラン</t>
    </rPh>
    <phoneticPr fontId="1"/>
  </si>
  <si>
    <t>導入する端末</t>
    <rPh sb="0" eb="2">
      <t>ドウニュウ</t>
    </rPh>
    <rPh sb="4" eb="6">
      <t>タンマツ</t>
    </rPh>
    <phoneticPr fontId="1"/>
  </si>
  <si>
    <t>製品名（製品ごとに入力）</t>
    <rPh sb="0" eb="3">
      <t>セイヒンメイ</t>
    </rPh>
    <rPh sb="4" eb="6">
      <t>セイヒン</t>
    </rPh>
    <rPh sb="9" eb="11">
      <t>ニュウリョク</t>
    </rPh>
    <phoneticPr fontId="1"/>
  </si>
  <si>
    <t>端末を導入する台数</t>
    <rPh sb="0" eb="2">
      <t>タンマツ</t>
    </rPh>
    <rPh sb="3" eb="5">
      <t>ドウニュウ</t>
    </rPh>
    <rPh sb="7" eb="9">
      <t>ダイスウ</t>
    </rPh>
    <phoneticPr fontId="1"/>
  </si>
  <si>
    <t>端末の単価（税抜）
※対象外経費を除く</t>
    <rPh sb="0" eb="2">
      <t>タンマツ</t>
    </rPh>
    <rPh sb="3" eb="5">
      <t>タンカ</t>
    </rPh>
    <phoneticPr fontId="1"/>
  </si>
  <si>
    <t>端末の単価（税抜）の上限額</t>
    <rPh sb="0" eb="2">
      <t>タンマツ</t>
    </rPh>
    <rPh sb="3" eb="5">
      <t>タンカ</t>
    </rPh>
    <rPh sb="6" eb="8">
      <t>ゼイヌ</t>
    </rPh>
    <rPh sb="10" eb="12">
      <t>ジョウゲン</t>
    </rPh>
    <rPh sb="12" eb="13">
      <t>ガク</t>
    </rPh>
    <phoneticPr fontId="1"/>
  </si>
  <si>
    <t>補助の対象となる導入経費</t>
    <rPh sb="0" eb="2">
      <t>ホジョ</t>
    </rPh>
    <rPh sb="3" eb="5">
      <t>タイショウ</t>
    </rPh>
    <rPh sb="8" eb="10">
      <t>ドウニュウ</t>
    </rPh>
    <rPh sb="10" eb="12">
      <t>ケイヒ</t>
    </rPh>
    <phoneticPr fontId="1"/>
  </si>
  <si>
    <t>（端末の種類をプルダウンから選択）</t>
    <rPh sb="1" eb="3">
      <t>タンマツ</t>
    </rPh>
    <rPh sb="4" eb="6">
      <t>シュルイ</t>
    </rPh>
    <rPh sb="14" eb="16">
      <t>センタク</t>
    </rPh>
    <phoneticPr fontId="1"/>
  </si>
  <si>
    <t>（端末の種類をプルダウンから選択）</t>
  </si>
  <si>
    <t>（導入する場合は選択）</t>
  </si>
  <si>
    <t>（どのテクノロジーに付帯するかをプルダウンから選択）</t>
    <phoneticPr fontId="1"/>
  </si>
  <si>
    <t>（業務改善支援の内容をプルダウンから選択）</t>
    <rPh sb="1" eb="3">
      <t>ギョウム</t>
    </rPh>
    <rPh sb="3" eb="5">
      <t>カイゼン</t>
    </rPh>
    <rPh sb="5" eb="7">
      <t>シエン</t>
    </rPh>
    <rPh sb="8" eb="10">
      <t>ナイヨウ</t>
    </rPh>
    <rPh sb="18" eb="20">
      <t>センタク</t>
    </rPh>
    <phoneticPr fontId="1"/>
  </si>
  <si>
    <t>ＰＣ</t>
    <phoneticPr fontId="1"/>
  </si>
  <si>
    <t>介護業務支援</t>
    <phoneticPr fontId="1"/>
  </si>
  <si>
    <t>職員数に応じて必要なライセンス数が変動するもの</t>
    <phoneticPr fontId="1"/>
  </si>
  <si>
    <t>１名以上10名以下</t>
    <rPh sb="1" eb="2">
      <t>メイ</t>
    </rPh>
    <rPh sb="2" eb="4">
      <t>イジョウ</t>
    </rPh>
    <rPh sb="6" eb="7">
      <t>メイ</t>
    </rPh>
    <rPh sb="7" eb="9">
      <t>イカ</t>
    </rPh>
    <phoneticPr fontId="1"/>
  </si>
  <si>
    <t>5事業所以上と連携する</t>
    <rPh sb="1" eb="4">
      <t>ジギョウショ</t>
    </rPh>
    <rPh sb="4" eb="6">
      <t>イジョウ</t>
    </rPh>
    <rPh sb="7" eb="9">
      <t>レンケイ</t>
    </rPh>
    <phoneticPr fontId="1"/>
  </si>
  <si>
    <t>はい</t>
    <phoneticPr fontId="1"/>
  </si>
  <si>
    <t>〇</t>
    <phoneticPr fontId="1"/>
  </si>
  <si>
    <t>①事前評価（課題抽出）</t>
  </si>
  <si>
    <t>タブレット</t>
    <phoneticPr fontId="1"/>
  </si>
  <si>
    <t>職員数に応じて必要なライセンス数が変動しないもの</t>
    <phoneticPr fontId="1"/>
  </si>
  <si>
    <t>11名以上20名以下</t>
    <rPh sb="2" eb="3">
      <t>メイ</t>
    </rPh>
    <rPh sb="3" eb="5">
      <t>イジョウ</t>
    </rPh>
    <rPh sb="7" eb="8">
      <t>メイ</t>
    </rPh>
    <rPh sb="8" eb="10">
      <t>イカ</t>
    </rPh>
    <phoneticPr fontId="1"/>
  </si>
  <si>
    <t>いいえ</t>
    <phoneticPr fontId="1"/>
  </si>
  <si>
    <t>スマートフォン</t>
    <phoneticPr fontId="1"/>
  </si>
  <si>
    <t>21名以上30名以下</t>
    <rPh sb="2" eb="3">
      <t>メイ</t>
    </rPh>
    <rPh sb="3" eb="5">
      <t>イジョウ</t>
    </rPh>
    <rPh sb="7" eb="8">
      <t>メイ</t>
    </rPh>
    <rPh sb="8" eb="10">
      <t>イカ</t>
    </rPh>
    <phoneticPr fontId="1"/>
  </si>
  <si>
    <t>31名以上</t>
    <rPh sb="2" eb="3">
      <t>メイ</t>
    </rPh>
    <rPh sb="3" eb="5">
      <t>イジョウ</t>
    </rPh>
    <phoneticPr fontId="1"/>
  </si>
  <si>
    <t>見守り・コミュニケーション（見守り（施設、在宅））</t>
    <rPh sb="21" eb="23">
      <t>ザイタク</t>
    </rPh>
    <phoneticPr fontId="1"/>
  </si>
  <si>
    <t>見守り・コミュニケーション（コミュニケーションロボット）</t>
  </si>
  <si>
    <t>養護老人ホーム</t>
  </si>
  <si>
    <t>軽費老人ホーム</t>
  </si>
  <si>
    <t>パッケージ型導入支援</t>
    <rPh sb="5" eb="10">
      <t>ガタドウニュウシエン</t>
    </rPh>
    <phoneticPr fontId="1"/>
  </si>
  <si>
    <t>福祉用具貸与・販売</t>
  </si>
  <si>
    <t>介護予防福祉用具貸与・販売</t>
  </si>
  <si>
    <t>介護予防短期入所療養介護</t>
    <phoneticPr fontId="1"/>
  </si>
  <si>
    <t>　令和７年度　大阪府介護テクノロジー導入支援事業補助金　所要額調書（契約内訳）</t>
    <phoneticPr fontId="1"/>
  </si>
  <si>
    <r>
      <t>「Wi-Fi環境整備など</t>
    </r>
    <r>
      <rPr>
        <sz val="14"/>
        <color rgb="FFFF0000"/>
        <rFont val="Meiryo UI"/>
        <family val="3"/>
        <charset val="128"/>
      </rPr>
      <t>、重点分野に該当する介護テクノロジー</t>
    </r>
    <r>
      <rPr>
        <sz val="14"/>
        <color theme="1"/>
        <rFont val="Meiryo UI"/>
        <family val="3"/>
        <charset val="128"/>
      </rPr>
      <t>に付帯して必要となる経費」の計算表</t>
    </r>
    <rPh sb="13" eb="17">
      <t>ジュウテンブンヤ</t>
    </rPh>
    <rPh sb="18" eb="20">
      <t>ガイトウ</t>
    </rPh>
    <rPh sb="22" eb="24">
      <t>カイゴ</t>
    </rPh>
    <rPh sb="31" eb="33">
      <t>フタイ</t>
    </rPh>
    <rPh sb="35" eb="37">
      <t>ヒツヨウ</t>
    </rPh>
    <rPh sb="40" eb="42">
      <t>ケイヒ</t>
    </rPh>
    <rPh sb="44" eb="46">
      <t>ケイサン</t>
    </rPh>
    <rPh sb="46" eb="47">
      <t>ヒョウ</t>
    </rPh>
    <phoneticPr fontId="1"/>
  </si>
  <si>
    <r>
      <t>「PC、タブレット等</t>
    </r>
    <r>
      <rPr>
        <sz val="14"/>
        <color rgb="FFFF0000"/>
        <rFont val="Meiryo UI"/>
        <family val="3"/>
        <charset val="128"/>
      </rPr>
      <t>端末</t>
    </r>
    <r>
      <rPr>
        <sz val="14"/>
        <color theme="1"/>
        <rFont val="Meiryo UI"/>
        <family val="3"/>
        <charset val="128"/>
      </rPr>
      <t>の導入に要する経費」の計算表</t>
    </r>
    <rPh sb="23" eb="25">
      <t>ケイサン</t>
    </rPh>
    <rPh sb="25" eb="26">
      <t>ヒョウ</t>
    </rPh>
    <phoneticPr fontId="1"/>
  </si>
  <si>
    <t>　令和７年度　大阪府介護テクノロジー導入支援事業補助金　所要額調書（契約内訳）（付帯経費・PC等導入経費）</t>
    <rPh sb="40" eb="44">
      <t>フタイケイヒ</t>
    </rPh>
    <rPh sb="47" eb="48">
      <t>トウ</t>
    </rPh>
    <rPh sb="48" eb="50">
      <t>ドウニュウ</t>
    </rPh>
    <rPh sb="50" eb="52">
      <t>ケイヒ</t>
    </rPh>
    <phoneticPr fontId="1"/>
  </si>
  <si>
    <t>・ファイル名を「（福）○○○会　介護テクノロジー交付申請書」としてください。</t>
    <rPh sb="5" eb="6">
      <t>メイ</t>
    </rPh>
    <rPh sb="9" eb="10">
      <t>フク</t>
    </rPh>
    <rPh sb="14" eb="15">
      <t>カイ</t>
    </rPh>
    <rPh sb="16" eb="18">
      <t>カイゴ</t>
    </rPh>
    <rPh sb="24" eb="28">
      <t>コウフシンセイ</t>
    </rPh>
    <rPh sb="28" eb="29">
      <t>ショ</t>
    </rPh>
    <phoneticPr fontId="1"/>
  </si>
  <si>
    <t>(10) 申請月の従業者の勤務体制及び勤務形態一覧表</t>
    <phoneticPr fontId="1"/>
  </si>
  <si>
    <t>本事業による介護テクノロジー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1"/>
  </si>
  <si>
    <t>補助を受けた年度の翌年度から３年間、当該事業者等において定めた業務改善計画に対する効果を大阪府に報告すること。（報告様式等その他詳細については、厚労省から通知があり次第、大阪府から別途通知予定）。</t>
    <phoneticPr fontId="1"/>
  </si>
  <si>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</si>
  <si>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</si>
  <si>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</si>
  <si>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</si>
  <si>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</si>
  <si>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</si>
  <si>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</si>
  <si>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</si>
  <si>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</si>
  <si>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</si>
  <si>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</si>
  <si>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</si>
  <si>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</si>
  <si>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</si>
  <si>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</si>
  <si>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</si>
  <si>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</si>
  <si>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</si>
  <si>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</si>
  <si>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</si>
  <si>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</si>
  <si>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</si>
  <si>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</si>
  <si>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</si>
  <si>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</si>
  <si>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</si>
  <si>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</si>
  <si>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</si>
  <si>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　</t>
  </si>
  <si>
    <t>交野市</t>
  </si>
  <si>
    <t>大阪狭山市</t>
  </si>
  <si>
    <t>阪南市</t>
  </si>
  <si>
    <t>島本町</t>
  </si>
  <si>
    <t>豊能町</t>
  </si>
  <si>
    <t>能勢町</t>
  </si>
  <si>
    <t>忠岡町</t>
  </si>
  <si>
    <t>熊取町</t>
  </si>
  <si>
    <t>田尻町</t>
  </si>
  <si>
    <t>岬町</t>
  </si>
  <si>
    <t>太子町</t>
  </si>
  <si>
    <t>河南町</t>
  </si>
  <si>
    <t>千早赤阪村</t>
  </si>
  <si>
    <t>大阪市</t>
    <phoneticPr fontId="1"/>
  </si>
  <si>
    <t>事業所No</t>
    <rPh sb="0" eb="2">
      <t>ジギョウ</t>
    </rPh>
    <rPh sb="2" eb="3">
      <t>ショ</t>
    </rPh>
    <phoneticPr fontId="1"/>
  </si>
  <si>
    <t>事業所名</t>
  </si>
  <si>
    <t>サービス種別</t>
    <phoneticPr fontId="1"/>
  </si>
  <si>
    <t>申込番号</t>
    <phoneticPr fontId="1"/>
  </si>
  <si>
    <t>法人内の総申請事業所数</t>
    <rPh sb="0" eb="3">
      <t>ホウジンナイ</t>
    </rPh>
    <rPh sb="4" eb="5">
      <t>ソウ</t>
    </rPh>
    <rPh sb="5" eb="7">
      <t>シンセイ</t>
    </rPh>
    <rPh sb="7" eb="11">
      <t>ジギョウショスウ</t>
    </rPh>
    <phoneticPr fontId="1"/>
  </si>
  <si>
    <t>所要額調書(A列)のNo</t>
    <phoneticPr fontId="1"/>
  </si>
  <si>
    <t>Ⓐ</t>
    <phoneticPr fontId="1"/>
  </si>
  <si>
    <t>Ⓑ</t>
    <phoneticPr fontId="1"/>
  </si>
  <si>
    <t>（注）  ⒶとⒷの金額は、所要額調書の総事業額と同一とすること</t>
    <rPh sb="24" eb="26">
      <t>ドウイツ</t>
    </rPh>
    <phoneticPr fontId="1"/>
  </si>
  <si>
    <t>所要額調書の補助所要額</t>
    <phoneticPr fontId="1"/>
  </si>
  <si>
    <t>様式第１号別紙（2）（契約内訳１）　</t>
    <rPh sb="11" eb="13">
      <t>ケイヤク</t>
    </rPh>
    <rPh sb="13" eb="15">
      <t>ウチワケ</t>
    </rPh>
    <phoneticPr fontId="1"/>
  </si>
  <si>
    <t>様式第１号別紙（2）（契約内訳２）　</t>
    <rPh sb="11" eb="13">
      <t>ケイヤク</t>
    </rPh>
    <rPh sb="13" eb="15">
      <t>ウチワケ</t>
    </rPh>
    <phoneticPr fontId="1"/>
  </si>
  <si>
    <t>事業所ごとに作成</t>
    <rPh sb="0" eb="3">
      <t>ジギョウショ</t>
    </rPh>
    <rPh sb="6" eb="8">
      <t>サクセイ</t>
    </rPh>
    <phoneticPr fontId="1"/>
  </si>
  <si>
    <t>・事業所ごとに１行ずつ入力してください。</t>
    <rPh sb="1" eb="4">
      <t>ジギョウショ</t>
    </rPh>
    <rPh sb="8" eb="9">
      <t>ギョウ</t>
    </rPh>
    <rPh sb="11" eb="13">
      <t>ニュウリョク</t>
    </rPh>
    <phoneticPr fontId="1"/>
  </si>
  <si>
    <t>契約内訳１－１</t>
    <phoneticPr fontId="1"/>
  </si>
  <si>
    <t>契約内訳１－２</t>
    <phoneticPr fontId="1"/>
  </si>
  <si>
    <t>（★１）導入計画書（別紙(1)）の追加方法</t>
    <rPh sb="4" eb="6">
      <t>ドウニュウ</t>
    </rPh>
    <rPh sb="6" eb="9">
      <t>ケイカクショ</t>
    </rPh>
    <rPh sb="10" eb="12">
      <t>ベッシ</t>
    </rPh>
    <rPh sb="17" eb="19">
      <t>ツイカ</t>
    </rPh>
    <rPh sb="19" eb="21">
      <t>ホウホウ</t>
    </rPh>
    <phoneticPr fontId="1"/>
  </si>
  <si>
    <t>（★２）契約内訳の追加方法</t>
    <rPh sb="4" eb="8">
      <t>ケイヤクウチワケ</t>
    </rPh>
    <phoneticPr fontId="1"/>
  </si>
  <si>
    <t>③見出しを右クリックし、「名前を変更」を選択し、</t>
    <rPh sb="13" eb="15">
      <t>ナマエ</t>
    </rPh>
    <rPh sb="16" eb="18">
      <t>ヘンコウ</t>
    </rPh>
    <phoneticPr fontId="1"/>
  </si>
  <si>
    <t>　所要額調書の事業所No.にあわせ、見出し名を変更する</t>
    <rPh sb="18" eb="20">
      <t>ミダ</t>
    </rPh>
    <rPh sb="21" eb="22">
      <t>メイ</t>
    </rPh>
    <phoneticPr fontId="1"/>
  </si>
  <si>
    <r>
      <t>　（例１）契約内訳１－１に、所要額調書の事業所No.２分を入力→「契約内訳</t>
    </r>
    <r>
      <rPr>
        <u/>
        <sz val="11"/>
        <color theme="1"/>
        <rFont val="游ゴシック"/>
        <family val="3"/>
        <charset val="128"/>
        <scheme val="minor"/>
      </rPr>
      <t>２</t>
    </r>
    <r>
      <rPr>
        <sz val="11"/>
        <color theme="1"/>
        <rFont val="游ゴシック"/>
        <family val="2"/>
        <charset val="128"/>
        <scheme val="minor"/>
      </rPr>
      <t>－１」</t>
    </r>
    <rPh sb="2" eb="3">
      <t>レイ</t>
    </rPh>
    <rPh sb="27" eb="28">
      <t>ブン</t>
    </rPh>
    <rPh sb="29" eb="31">
      <t>ニュウリョク</t>
    </rPh>
    <phoneticPr fontId="1"/>
  </si>
  <si>
    <r>
      <t>　（例２）契約内訳１－２に、所要額調書の事業所No.２分を入力→「契約内訳</t>
    </r>
    <r>
      <rPr>
        <u/>
        <sz val="11"/>
        <color theme="1"/>
        <rFont val="游ゴシック"/>
        <family val="3"/>
        <charset val="128"/>
        <scheme val="minor"/>
      </rPr>
      <t>２</t>
    </r>
    <r>
      <rPr>
        <sz val="11"/>
        <color theme="1"/>
        <rFont val="游ゴシック"/>
        <family val="2"/>
        <charset val="128"/>
        <scheme val="minor"/>
      </rPr>
      <t>－２」</t>
    </r>
    <rPh sb="28" eb="30">
      <t>ニュウリョク</t>
    </rPh>
    <phoneticPr fontId="1"/>
  </si>
  <si>
    <r>
      <t>　（例）所要額調書の事業所No.２分を入力→「導入計画書（別紙(1)）</t>
    </r>
    <r>
      <rPr>
        <u/>
        <sz val="11"/>
        <color theme="1"/>
        <rFont val="游ゴシック"/>
        <family val="3"/>
        <charset val="128"/>
        <scheme val="minor"/>
      </rPr>
      <t>２</t>
    </r>
    <r>
      <rPr>
        <sz val="11"/>
        <color theme="1"/>
        <rFont val="游ゴシック"/>
        <family val="2"/>
        <charset val="128"/>
        <scheme val="minor"/>
      </rPr>
      <t>」</t>
    </r>
    <rPh sb="2" eb="3">
      <t>レイ</t>
    </rPh>
    <rPh sb="17" eb="18">
      <t>ブン</t>
    </rPh>
    <rPh sb="19" eb="21">
      <t>ニュウリョク</t>
    </rPh>
    <phoneticPr fontId="1"/>
  </si>
  <si>
    <t>様式第1号別紙（1）　</t>
    <phoneticPr fontId="1"/>
  </si>
  <si>
    <t>移乗支援（装着、非装着）</t>
  </si>
  <si>
    <t>移動支援（屋外、屋内、装着）</t>
  </si>
  <si>
    <t>排泄支援（排泄予測・検知、排泄物処理、動作支援）</t>
  </si>
  <si>
    <t>入浴支援</t>
  </si>
  <si>
    <t>見守り・コミュニケーション（見守り機器（施設、在宅））</t>
  </si>
  <si>
    <t>介護業務支援（介護ソフトを除く）</t>
  </si>
  <si>
    <t>介護ソフト</t>
  </si>
  <si>
    <t>（テクノロジーの分野をプルダウンから選択）</t>
    <rPh sb="8" eb="10">
      <t>ブンヤ</t>
    </rPh>
    <rPh sb="18" eb="20">
      <t>センタク</t>
    </rPh>
    <phoneticPr fontId="1"/>
  </si>
  <si>
    <t>移乗や移動を支援する機器であり重点分野に該当しない機器（床走行式リフト等）</t>
  </si>
  <si>
    <t>介護施設等における調理支援などの職員の負担を軽減する機器（一括で調理支援を行う機器、加熱・冷蔵機能等を備えた配膳車や配膳ロボット等）</t>
  </si>
  <si>
    <t>生産性向上に資する福祉用具（例えば訪問介護事業所で使用するスライディングボード等）</t>
  </si>
  <si>
    <t>職員間の情報共有や職員の移動負担の軽減など効果的・効率的なコミュニケーションを図るための機器（インカム等）</t>
  </si>
  <si>
    <t>バックオフィスソフト（電子サインシステム、給与、勤怠管理等）</t>
  </si>
  <si>
    <t>バイタル測定が可能なウェアラブル端末</t>
  </si>
  <si>
    <t>上記機器以外</t>
    <rPh sb="0" eb="6">
      <t>ジョウキキキイガイ</t>
    </rPh>
    <phoneticPr fontId="1"/>
  </si>
  <si>
    <t>（その他機器等の分野をプルダウンから選択）</t>
    <rPh sb="3" eb="7">
      <t>タキキトウ</t>
    </rPh>
    <rPh sb="8" eb="10">
      <t>ブンヤ</t>
    </rPh>
    <rPh sb="18" eb="20">
      <t>センタク</t>
    </rPh>
    <phoneticPr fontId="1"/>
  </si>
  <si>
    <t>介護業務支援</t>
  </si>
  <si>
    <t>D</t>
    <phoneticPr fontId="1"/>
  </si>
  <si>
    <t>補助所要額
（大阪府補助額）</t>
    <phoneticPr fontId="1"/>
  </si>
  <si>
    <t>E</t>
    <phoneticPr fontId="1"/>
  </si>
  <si>
    <t>F</t>
    <phoneticPr fontId="1"/>
  </si>
  <si>
    <t>補助額（F）</t>
    <rPh sb="0" eb="3">
      <t>ホジョガク</t>
    </rPh>
    <phoneticPr fontId="1"/>
  </si>
  <si>
    <t>支援にかかる経緯合計
（税抜）（D）
※対象外経費を除くこと</t>
    <rPh sb="0" eb="2">
      <t>シエン</t>
    </rPh>
    <rPh sb="6" eb="8">
      <t>ケイイ</t>
    </rPh>
    <rPh sb="8" eb="10">
      <t>ゴウケイ</t>
    </rPh>
    <rPh sb="12" eb="14">
      <t>ゼイヌキ</t>
    </rPh>
    <rPh sb="20" eb="23">
      <t>タイショウガイ</t>
    </rPh>
    <rPh sb="23" eb="25">
      <t>ケイヒ</t>
    </rPh>
    <rPh sb="26" eb="27">
      <t>ノゾ</t>
    </rPh>
    <phoneticPr fontId="1"/>
  </si>
  <si>
    <t>導入に係る経費合計（税抜）
※対象外経費を除くこと（D）</t>
    <rPh sb="0" eb="2">
      <t>ドウニュウ</t>
    </rPh>
    <rPh sb="3" eb="4">
      <t>カカ</t>
    </rPh>
    <rPh sb="5" eb="7">
      <t>ケイヒ</t>
    </rPh>
    <rPh sb="7" eb="9">
      <t>ゴウケイ</t>
    </rPh>
    <rPh sb="10" eb="12">
      <t>ゼイヌ</t>
    </rPh>
    <rPh sb="15" eb="20">
      <t>タイショウガイケイヒ</t>
    </rPh>
    <rPh sb="21" eb="22">
      <t>ノゾ</t>
    </rPh>
    <phoneticPr fontId="1"/>
  </si>
  <si>
    <t>Wi-Fi環境整備など、重点分野に該当する介護テクノロジーに付帯して必要な経費（税抜）（D）</t>
    <rPh sb="5" eb="7">
      <t>カンキョウ</t>
    </rPh>
    <rPh sb="7" eb="9">
      <t>セイビ</t>
    </rPh>
    <rPh sb="12" eb="14">
      <t>ジュウテン</t>
    </rPh>
    <rPh sb="14" eb="16">
      <t>ブンヤ</t>
    </rPh>
    <rPh sb="17" eb="19">
      <t>ガイトウ</t>
    </rPh>
    <rPh sb="21" eb="23">
      <t>カイゴ</t>
    </rPh>
    <rPh sb="30" eb="32">
      <t>フタイ</t>
    </rPh>
    <rPh sb="34" eb="36">
      <t>ヒツヨウ</t>
    </rPh>
    <rPh sb="37" eb="39">
      <t>ケイヒ</t>
    </rPh>
    <rPh sb="40" eb="42">
      <t>ゼイヌ</t>
    </rPh>
    <phoneticPr fontId="1"/>
  </si>
  <si>
    <t>PC、タブレット等端末の導入に要する経費（税抜）（D）</t>
    <rPh sb="12" eb="14">
      <t>ドウニュウ</t>
    </rPh>
    <rPh sb="15" eb="16">
      <t>ヨウ</t>
    </rPh>
    <rPh sb="18" eb="20">
      <t>ケイヒ</t>
    </rPh>
    <rPh sb="21" eb="23">
      <t>ゼイヌ</t>
    </rPh>
    <phoneticPr fontId="1"/>
  </si>
  <si>
    <t>所要額調書へ転記してください</t>
    <rPh sb="0" eb="5">
      <t>ショヨウガクチョウショ</t>
    </rPh>
    <rPh sb="6" eb="8">
      <t>テンキ</t>
    </rPh>
    <phoneticPr fontId="1"/>
  </si>
  <si>
    <t>（プルダウンから選択してください）</t>
    <rPh sb="8" eb="10">
      <t>センタク</t>
    </rPh>
    <phoneticPr fontId="1"/>
  </si>
  <si>
    <t>事業所名</t>
    <phoneticPr fontId="1"/>
  </si>
  <si>
    <t>排泄支援（排泄予測・検知、排泄物処理、動作支援）</t>
    <phoneticPr fontId="1"/>
  </si>
  <si>
    <t>入浴支援</t>
    <phoneticPr fontId="1"/>
  </si>
  <si>
    <t>見守り・コミュニケーション（見守り（施設、在宅））</t>
    <phoneticPr fontId="1"/>
  </si>
  <si>
    <t>機能訓練支援</t>
    <phoneticPr fontId="1"/>
  </si>
  <si>
    <t>食事・栄養管理支援</t>
    <phoneticPr fontId="1"/>
  </si>
  <si>
    <t>認知症生活支援・認知症ケア支援</t>
    <phoneticPr fontId="1"/>
  </si>
  <si>
    <r>
      <t>上記のテクノロジーと連動することで効果が高まると判断できるテクノロジーの</t>
    </r>
    <r>
      <rPr>
        <b/>
        <u/>
        <sz val="15"/>
        <color theme="1"/>
        <rFont val="游ゴシック"/>
        <family val="3"/>
        <charset val="128"/>
        <scheme val="minor"/>
      </rPr>
      <t>製品名</t>
    </r>
    <rPh sb="0" eb="2">
      <t>ジョウキ</t>
    </rPh>
    <rPh sb="36" eb="39">
      <t>セイヒンメイ</t>
    </rPh>
    <phoneticPr fontId="1"/>
  </si>
  <si>
    <r>
      <t>上記のテクノロジーと連動することで効果が高まると判断できるテクノロジーの</t>
    </r>
    <r>
      <rPr>
        <b/>
        <u/>
        <sz val="15"/>
        <color theme="1"/>
        <rFont val="游ゴシック"/>
        <family val="3"/>
        <charset val="128"/>
        <scheme val="minor"/>
      </rPr>
      <t>分野</t>
    </r>
    <rPh sb="36" eb="38">
      <t>ブンヤ</t>
    </rPh>
    <phoneticPr fontId="1"/>
  </si>
  <si>
    <t>サービス種別</t>
    <rPh sb="5" eb="6">
      <t>ベツ</t>
    </rPh>
    <phoneticPr fontId="1"/>
  </si>
  <si>
    <t>本補助金で支援を受ける費用について、他の補助金・助成金・交付金等を重複して受けていない。</t>
    <rPh sb="0" eb="4">
      <t>ホンホジョキン</t>
    </rPh>
    <rPh sb="5" eb="7">
      <t>シエン</t>
    </rPh>
    <rPh sb="8" eb="9">
      <t>ウ</t>
    </rPh>
    <rPh sb="11" eb="13">
      <t>ヒヨウ</t>
    </rPh>
    <phoneticPr fontId="1"/>
  </si>
  <si>
    <t>大阪府HPはこちら</t>
    <phoneticPr fontId="1"/>
  </si>
  <si>
    <t>補助対象経費</t>
    <rPh sb="0" eb="6">
      <t>ホジョタイショウケイヒ</t>
    </rPh>
    <phoneticPr fontId="1"/>
  </si>
  <si>
    <t>補助対象経費</t>
    <rPh sb="0" eb="2">
      <t>ホジョ</t>
    </rPh>
    <rPh sb="2" eb="4">
      <t>タイショウ</t>
    </rPh>
    <rPh sb="4" eb="6">
      <t>ケイヒ</t>
    </rPh>
    <phoneticPr fontId="1"/>
  </si>
  <si>
    <t>以下の（１）～（３）のうち、導入する機器等について計画を記載してください。</t>
    <rPh sb="0" eb="2">
      <t>イカ</t>
    </rPh>
    <rPh sb="14" eb="16">
      <t>ドウニュウ</t>
    </rPh>
    <rPh sb="18" eb="20">
      <t>キキ</t>
    </rPh>
    <rPh sb="20" eb="21">
      <t>トウ</t>
    </rPh>
    <rPh sb="25" eb="27">
      <t>ケイカク</t>
    </rPh>
    <rPh sb="28" eb="30">
      <t>キサイ</t>
    </rPh>
    <phoneticPr fontId="1"/>
  </si>
  <si>
    <r>
      <t>1．連絡票　</t>
    </r>
    <r>
      <rPr>
        <sz val="10"/>
        <color theme="1"/>
        <rFont val="游ゴシック"/>
        <family val="3"/>
        <charset val="128"/>
        <scheme val="minor"/>
      </rPr>
      <t>※１事業者（法人）につき１枚</t>
    </r>
    <rPh sb="2" eb="5">
      <t>レンラクヒョウ</t>
    </rPh>
    <phoneticPr fontId="1"/>
  </si>
  <si>
    <r>
      <t>2．交付申請書（様式第１号）</t>
    </r>
    <r>
      <rPr>
        <sz val="10"/>
        <color theme="1"/>
        <rFont val="游ゴシック"/>
        <family val="3"/>
        <charset val="128"/>
        <scheme val="minor"/>
      </rPr>
      <t>※１事業者（法人）につき１枚</t>
    </r>
    <phoneticPr fontId="1"/>
  </si>
  <si>
    <r>
      <t xml:space="preserve">3．導入計画書（様式第１号別紙⑴）
</t>
    </r>
    <r>
      <rPr>
        <sz val="10"/>
        <color theme="1"/>
        <rFont val="游ゴシック"/>
        <family val="3"/>
        <charset val="128"/>
        <scheme val="minor"/>
      </rPr>
      <t>※複数の介護事業所について申請する場合は１事業所につき１枚</t>
    </r>
    <phoneticPr fontId="1"/>
  </si>
  <si>
    <t>4．所要額調書（様式第１号別紙⑵）</t>
    <phoneticPr fontId="1"/>
  </si>
  <si>
    <r>
      <t xml:space="preserve">5．契約内訳（１、２）
</t>
    </r>
    <r>
      <rPr>
        <sz val="10"/>
        <color theme="1"/>
        <rFont val="游ゴシック"/>
        <family val="3"/>
        <charset val="128"/>
        <scheme val="minor"/>
      </rPr>
      <t>※複数の介護事業所について申請する場合は１事業所につき１枚</t>
    </r>
    <phoneticPr fontId="1"/>
  </si>
  <si>
    <t>6．補助事業に係る収支予算書の抄本（様式第１号別紙⑶）</t>
    <phoneticPr fontId="1"/>
  </si>
  <si>
    <t>7．要件確認申立書（様式第1号別紙(4)）</t>
    <rPh sb="10" eb="12">
      <t>ヨウシキ</t>
    </rPh>
    <rPh sb="12" eb="13">
      <t>ダイ</t>
    </rPh>
    <rPh sb="14" eb="15">
      <t>ゴウ</t>
    </rPh>
    <rPh sb="15" eb="17">
      <t>ベッシ</t>
    </rPh>
    <phoneticPr fontId="1"/>
  </si>
  <si>
    <t>8．暴力団等審査情報（様式第1号別紙(5)）</t>
    <phoneticPr fontId="1"/>
  </si>
  <si>
    <t>11．見積書の写し※補助対象経費と対象外経費がわかるような表記をしてください。</t>
    <rPh sb="10" eb="16">
      <t>ホジョタイショウケイヒ</t>
    </rPh>
    <rPh sb="17" eb="20">
      <t>タイショウガイ</t>
    </rPh>
    <rPh sb="20" eb="22">
      <t>ケイヒ</t>
    </rPh>
    <rPh sb="29" eb="31">
      <t>ヒョウキ</t>
    </rPh>
    <phoneticPr fontId="1"/>
  </si>
  <si>
    <r>
      <t>12．導入する機器本体のカタログ</t>
    </r>
    <r>
      <rPr>
        <sz val="10"/>
        <color theme="1"/>
        <rFont val="游ゴシック"/>
        <family val="3"/>
        <charset val="128"/>
        <scheme val="minor"/>
      </rPr>
      <t xml:space="preserve">※付帯経費分は不要 </t>
    </r>
    <rPh sb="7" eb="9">
      <t>キキ</t>
    </rPh>
    <rPh sb="9" eb="11">
      <t>ホンタイ</t>
    </rPh>
    <rPh sb="17" eb="22">
      <t>フタイケイヒブン</t>
    </rPh>
    <rPh sb="23" eb="25">
      <t>フヨウ</t>
    </rPh>
    <phoneticPr fontId="1"/>
  </si>
  <si>
    <t>13．指定通知書・許可通知書の写し（養護老人ホームは許可証の写し、軽費老人ホームは設置届出書の受理通知の写し）</t>
    <rPh sb="18" eb="22">
      <t>ヨウゴロウジン</t>
    </rPh>
    <rPh sb="26" eb="29">
      <t>キョカショウ</t>
    </rPh>
    <rPh sb="30" eb="31">
      <t>ウツ</t>
    </rPh>
    <rPh sb="33" eb="37">
      <t>ケイヒロウジン</t>
    </rPh>
    <rPh sb="41" eb="43">
      <t>セッチ</t>
    </rPh>
    <rPh sb="43" eb="46">
      <t>トドケデショ</t>
    </rPh>
    <rPh sb="47" eb="49">
      <t>ジュリ</t>
    </rPh>
    <rPh sb="49" eb="51">
      <t>ツウチ</t>
    </rPh>
    <rPh sb="52" eb="53">
      <t>ウツ</t>
    </rPh>
    <phoneticPr fontId="1"/>
  </si>
  <si>
    <r>
      <t xml:space="preserve">14．登記事項証明書（現在事項全部証明書）（原本）
</t>
    </r>
    <r>
      <rPr>
        <sz val="10"/>
        <color theme="1"/>
        <rFont val="游ゴシック"/>
        <family val="3"/>
        <charset val="128"/>
        <scheme val="minor"/>
      </rPr>
      <t>※発行3か月以内、提出日において最新のもの</t>
    </r>
    <rPh sb="3" eb="5">
      <t>トウキ</t>
    </rPh>
    <rPh sb="5" eb="7">
      <t>ジコウ</t>
    </rPh>
    <rPh sb="7" eb="10">
      <t>ショウメイショ</t>
    </rPh>
    <rPh sb="11" eb="13">
      <t>ゲンザイ</t>
    </rPh>
    <rPh sb="13" eb="15">
      <t>ジコウ</t>
    </rPh>
    <rPh sb="15" eb="17">
      <t>ゼンブ</t>
    </rPh>
    <rPh sb="17" eb="20">
      <t>ショウメイショ</t>
    </rPh>
    <rPh sb="22" eb="24">
      <t>ゲンポン</t>
    </rPh>
    <phoneticPr fontId="1"/>
  </si>
  <si>
    <r>
      <t xml:space="preserve">15．通帳の写し（金融機関名、預金種別、口座番号、口座名義人の記載のあるページ）
</t>
    </r>
    <r>
      <rPr>
        <sz val="10"/>
        <color theme="1"/>
        <rFont val="游ゴシック"/>
        <family val="3"/>
        <charset val="128"/>
        <scheme val="minor"/>
      </rPr>
      <t>※補助金の交付は法人単位となります。法人の振込口座をご準備ください。</t>
    </r>
    <rPh sb="3" eb="5">
      <t>ツウチョウ</t>
    </rPh>
    <rPh sb="6" eb="7">
      <t>ウツ</t>
    </rPh>
    <rPh sb="9" eb="14">
      <t>キンユウキカンメイ</t>
    </rPh>
    <rPh sb="15" eb="17">
      <t>ヨキン</t>
    </rPh>
    <rPh sb="17" eb="19">
      <t>シュベツ</t>
    </rPh>
    <rPh sb="20" eb="22">
      <t>コウザ</t>
    </rPh>
    <rPh sb="22" eb="24">
      <t>バンゴウ</t>
    </rPh>
    <rPh sb="25" eb="27">
      <t>コウザ</t>
    </rPh>
    <rPh sb="27" eb="30">
      <t>メイギニン</t>
    </rPh>
    <rPh sb="31" eb="33">
      <t>キサイ</t>
    </rPh>
    <rPh sb="42" eb="45">
      <t>ホジョキン</t>
    </rPh>
    <rPh sb="46" eb="48">
      <t>コウフ</t>
    </rPh>
    <rPh sb="49" eb="51">
      <t>ホウジン</t>
    </rPh>
    <rPh sb="51" eb="53">
      <t>タンイ</t>
    </rPh>
    <rPh sb="59" eb="61">
      <t>ホウジン</t>
    </rPh>
    <rPh sb="62" eb="66">
      <t>フリコミコウザ</t>
    </rPh>
    <rPh sb="68" eb="70">
      <t>ジュンビ</t>
    </rPh>
    <phoneticPr fontId="1"/>
  </si>
  <si>
    <t>連絡先・電話（日中ご連絡が取れる番号を記載してください。）</t>
    <rPh sb="0" eb="3">
      <t>レンラクサキ</t>
    </rPh>
    <rPh sb="4" eb="6">
      <t>デンワ</t>
    </rPh>
    <rPh sb="7" eb="9">
      <t>ニッチュウ</t>
    </rPh>
    <rPh sb="10" eb="12">
      <t>レンラク</t>
    </rPh>
    <rPh sb="13" eb="14">
      <t>ト</t>
    </rPh>
    <rPh sb="16" eb="18">
      <t>バンゴウ</t>
    </rPh>
    <rPh sb="19" eb="21">
      <t>キサイ</t>
    </rPh>
    <phoneticPr fontId="1"/>
  </si>
  <si>
    <t>※事前エントリー時に行政オンラインシステムにて表示された申込番号を記入してください。</t>
    <rPh sb="1" eb="3">
      <t>ジゼン</t>
    </rPh>
    <rPh sb="8" eb="9">
      <t>ジ</t>
    </rPh>
    <rPh sb="10" eb="12">
      <t>ギョウセイ</t>
    </rPh>
    <rPh sb="23" eb="25">
      <t>ヒョウジ</t>
    </rPh>
    <rPh sb="28" eb="30">
      <t>モウシコミ</t>
    </rPh>
    <rPh sb="30" eb="32">
      <t>バンゴウ</t>
    </rPh>
    <rPh sb="33" eb="35">
      <t>キニュウ</t>
    </rPh>
    <phoneticPr fontId="1"/>
  </si>
  <si>
    <t>事前エントリーの申込番号（※）</t>
    <rPh sb="0" eb="2">
      <t>ジゼン</t>
    </rPh>
    <rPh sb="8" eb="10">
      <t>モウシコミ</t>
    </rPh>
    <rPh sb="10" eb="12">
      <t>バンゴウ</t>
    </rPh>
    <phoneticPr fontId="1"/>
  </si>
  <si>
    <t>主たる事務所（法人）の所在地（登記住所）</t>
    <rPh sb="7" eb="9">
      <t>ホウジン</t>
    </rPh>
    <rPh sb="15" eb="17">
      <t>トウキ</t>
    </rPh>
    <rPh sb="17" eb="19">
      <t>ジュウショ</t>
    </rPh>
    <phoneticPr fontId="1"/>
  </si>
  <si>
    <t>（所要額調書(別紙（2）)で入力した事業所等名をプルダウンから選択）</t>
  </si>
  <si>
    <t>（所要額調書(別紙（2）)で入力した事業所等名をプルダウンから選択）</t>
    <phoneticPr fontId="1"/>
  </si>
  <si>
    <t>代　表　者   　氏 名</t>
    <phoneticPr fontId="42"/>
  </si>
  <si>
    <t>申請担当者
及び
使用状況報告作成担当者</t>
    <rPh sb="0" eb="5">
      <t>シンセイタントウシャ</t>
    </rPh>
    <rPh sb="6" eb="7">
      <t>オヨ</t>
    </rPh>
    <rPh sb="9" eb="15">
      <t>シヨウジョウキョウホウコク</t>
    </rPh>
    <rPh sb="15" eb="17">
      <t>サクセイ</t>
    </rPh>
    <rPh sb="17" eb="20">
      <t>タントウシャ</t>
    </rPh>
    <phoneticPr fontId="1"/>
  </si>
  <si>
    <t>✓</t>
    <phoneticPr fontId="1"/>
  </si>
  <si>
    <t>補助を受けた年度の翌年度から３年間、介護テクノロジーの使用状況を大阪府に報告すること。（詳細は、事業終了後に対象施設あてメールで送付予定）。</t>
    <rPh sb="32" eb="35">
      <t>オオサカフ</t>
    </rPh>
    <phoneticPr fontId="1"/>
  </si>
  <si>
    <r>
      <t xml:space="preserve">10．申請月の従業者の勤務体制及び勤務形態一覧表
</t>
    </r>
    <r>
      <rPr>
        <sz val="10"/>
        <color theme="1"/>
        <rFont val="游ゴシック"/>
        <family val="3"/>
        <charset val="128"/>
        <scheme val="minor"/>
      </rPr>
      <t>※複数の介護事業所について申請する場合は１事業所につき１枚
※所要額調書（様式第１号別紙(2)）に記載の職員数と整合していること</t>
    </r>
    <phoneticPr fontId="1"/>
  </si>
  <si>
    <t>17．令和７年度介護テクノロジー導入支援事業交付要綱、補助金交付申請等の手引き、令和７年度介護テクノロジー導入支援事業ホームページの内容を確認した。</t>
    <rPh sb="3" eb="5">
      <t>レイワ</t>
    </rPh>
    <rPh sb="6" eb="8">
      <t>ネンド</t>
    </rPh>
    <rPh sb="8" eb="10">
      <t>カイゴ</t>
    </rPh>
    <rPh sb="16" eb="18">
      <t>ドウニュウ</t>
    </rPh>
    <rPh sb="18" eb="20">
      <t>シエン</t>
    </rPh>
    <rPh sb="20" eb="22">
      <t>ジギョウ</t>
    </rPh>
    <rPh sb="22" eb="24">
      <t>コウフ</t>
    </rPh>
    <rPh sb="24" eb="26">
      <t>ヨウコウ</t>
    </rPh>
    <rPh sb="27" eb="30">
      <t>ホジョキン</t>
    </rPh>
    <rPh sb="30" eb="32">
      <t>コウフ</t>
    </rPh>
    <rPh sb="32" eb="34">
      <t>シンセイ</t>
    </rPh>
    <rPh sb="34" eb="35">
      <t>トウ</t>
    </rPh>
    <rPh sb="36" eb="38">
      <t>テビ</t>
    </rPh>
    <rPh sb="40" eb="42">
      <t>レイワ</t>
    </rPh>
    <rPh sb="43" eb="45">
      <t>ネンド</t>
    </rPh>
    <rPh sb="45" eb="47">
      <t>カイゴ</t>
    </rPh>
    <rPh sb="53" eb="55">
      <t>ドウニュウ</t>
    </rPh>
    <rPh sb="55" eb="57">
      <t>シエン</t>
    </rPh>
    <rPh sb="57" eb="59">
      <t>ジギョウ</t>
    </rPh>
    <rPh sb="66" eb="68">
      <t>ナイヨウ</t>
    </rPh>
    <rPh sb="69" eb="71">
      <t>カクニン</t>
    </rPh>
    <phoneticPr fontId="1"/>
  </si>
  <si>
    <t>16．委任状（口座名義人が法人代表者と異なる場合に提出してください）</t>
    <rPh sb="3" eb="6">
      <t>イニンジョウ</t>
    </rPh>
    <rPh sb="7" eb="9">
      <t>コウザ</t>
    </rPh>
    <rPh sb="9" eb="11">
      <t>メイギ</t>
    </rPh>
    <rPh sb="11" eb="12">
      <t>ニン</t>
    </rPh>
    <rPh sb="13" eb="15">
      <t>ホウジン</t>
    </rPh>
    <rPh sb="15" eb="18">
      <t>ダイヒョウシャ</t>
    </rPh>
    <rPh sb="19" eb="20">
      <t>コト</t>
    </rPh>
    <rPh sb="22" eb="24">
      <t>バアイ</t>
    </rPh>
    <rPh sb="25" eb="27">
      <t>テイシュツ</t>
    </rPh>
    <phoneticPr fontId="1"/>
  </si>
  <si>
    <t>・１～10及び16は、大阪府HPに様式を掲載しています。</t>
    <rPh sb="5" eb="6">
      <t>オヨ</t>
    </rPh>
    <phoneticPr fontId="1"/>
  </si>
  <si>
    <t>・申請時に、書類一式が整っているか確認の上、提出してください。</t>
    <rPh sb="1" eb="3">
      <t>シンセイ</t>
    </rPh>
    <rPh sb="3" eb="4">
      <t>ジ</t>
    </rPh>
    <phoneticPr fontId="1"/>
  </si>
  <si>
    <t>　後で移動させることもできます。</t>
    <phoneticPr fontId="1"/>
  </si>
  <si>
    <t>※矢印で選択したシートの前にコピーが作成されます。</t>
    <phoneticPr fontId="1"/>
  </si>
  <si>
    <t>18．提出書類（Excel様式等）を大阪府行政オンラインシステムで送信した。（HP参照）
【送信日：　　月　　日】</t>
    <rPh sb="3" eb="5">
      <t>テイシュツ</t>
    </rPh>
    <rPh sb="5" eb="7">
      <t>ショルイ</t>
    </rPh>
    <rPh sb="13" eb="15">
      <t>ヨウシキ</t>
    </rPh>
    <rPh sb="15" eb="16">
      <t>トウ</t>
    </rPh>
    <rPh sb="18" eb="21">
      <t>オオサカフ</t>
    </rPh>
    <rPh sb="21" eb="23">
      <t>ギョウセイ</t>
    </rPh>
    <rPh sb="33" eb="35">
      <t>ソウシン</t>
    </rPh>
    <rPh sb="41" eb="43">
      <t>サンショウ</t>
    </rPh>
    <rPh sb="46" eb="49">
      <t>ソウシンビ</t>
    </rPh>
    <rPh sb="52" eb="53">
      <t>ガツ</t>
    </rPh>
    <rPh sb="55" eb="56">
      <t>ニチ</t>
    </rPh>
    <phoneticPr fontId="1"/>
  </si>
  <si>
    <t>※3　申請月における常勤換算方法により算出された人数を記載すること（小数点以下は切捨て）。なお、居宅を訪問してサービスを提供する職員（訪問介護員、居宅介護支援専門員等）及び管理者や生活相談員の職員については、実人数としても可。</t>
    <rPh sb="5" eb="6">
      <t>ツキ</t>
    </rPh>
    <rPh sb="34" eb="37">
      <t>ショウスウテン</t>
    </rPh>
    <rPh sb="37" eb="39">
      <t>イカ</t>
    </rPh>
    <rPh sb="40" eb="42">
      <t>キリス</t>
    </rPh>
    <phoneticPr fontId="1"/>
  </si>
  <si>
    <t>※2　介護予防サービスは、居宅サービス種類に含める（１事業所としてカウント）。</t>
    <rPh sb="3" eb="5">
      <t>カイゴ</t>
    </rPh>
    <rPh sb="5" eb="7">
      <t>ヨボウ</t>
    </rPh>
    <rPh sb="13" eb="15">
      <t>キョタク</t>
    </rPh>
    <rPh sb="19" eb="21">
      <t>シュルイ</t>
    </rPh>
    <rPh sb="22" eb="23">
      <t>フク</t>
    </rPh>
    <rPh sb="27" eb="30">
      <t>ジギョウショ</t>
    </rPh>
    <phoneticPr fontId="1"/>
  </si>
  <si>
    <t>※１　１つの事業所につき、1行とし、事業所数が11以上であれば、行を追加して、11～の番号をつけること。また事業所ごとに契約内訳を記載すること。</t>
    <rPh sb="6" eb="9">
      <t>ジギョウショ</t>
    </rPh>
    <rPh sb="14" eb="15">
      <t>ギョウ</t>
    </rPh>
    <rPh sb="18" eb="22">
      <t>ジギョウショスウ</t>
    </rPh>
    <rPh sb="25" eb="27">
      <t>イジョウ</t>
    </rPh>
    <rPh sb="32" eb="33">
      <t>ギョウ</t>
    </rPh>
    <rPh sb="34" eb="36">
      <t>ツイカ</t>
    </rPh>
    <rPh sb="43" eb="45">
      <t>バンゴウ</t>
    </rPh>
    <rPh sb="54" eb="57">
      <t>ジギョウショ</t>
    </rPh>
    <rPh sb="60" eb="62">
      <t>ケイヤク</t>
    </rPh>
    <rPh sb="62" eb="64">
      <t>ウチワケ</t>
    </rPh>
    <rPh sb="65" eb="67">
      <t>キサイ</t>
    </rPh>
    <phoneticPr fontId="1"/>
  </si>
  <si>
    <t>法人合計</t>
    <rPh sb="0" eb="2">
      <t>ホウジン</t>
    </rPh>
    <rPh sb="2" eb="4">
      <t>ゴウケイ</t>
    </rPh>
    <phoneticPr fontId="1"/>
  </si>
  <si>
    <t>H</t>
    <phoneticPr fontId="1"/>
  </si>
  <si>
    <t>G</t>
    <phoneticPr fontId="1"/>
  </si>
  <si>
    <t>※３</t>
    <phoneticPr fontId="1"/>
  </si>
  <si>
    <t>※２</t>
    <phoneticPr fontId="1"/>
  </si>
  <si>
    <t>※１</t>
    <phoneticPr fontId="1"/>
  </si>
  <si>
    <t>差し引き基準額
※４の金額があればCから差し引く</t>
    <rPh sb="0" eb="1">
      <t>サ</t>
    </rPh>
    <rPh sb="2" eb="3">
      <t>ヒ</t>
    </rPh>
    <rPh sb="4" eb="6">
      <t>キジュン</t>
    </rPh>
    <rPh sb="6" eb="7">
      <t>ガク</t>
    </rPh>
    <rPh sb="11" eb="13">
      <t>キンガク</t>
    </rPh>
    <rPh sb="20" eb="21">
      <t>サ</t>
    </rPh>
    <rPh sb="22" eb="23">
      <t>ヒ</t>
    </rPh>
    <phoneticPr fontId="1"/>
  </si>
  <si>
    <r>
      <t>介護保険事業所番号</t>
    </r>
    <r>
      <rPr>
        <u/>
        <sz val="10"/>
        <color theme="1"/>
        <rFont val="游ゴシック"/>
        <family val="3"/>
        <charset val="128"/>
        <scheme val="minor"/>
      </rPr>
      <t>（27で始まる10桁番号）</t>
    </r>
    <rPh sb="0" eb="4">
      <t>カイゴホケン</t>
    </rPh>
    <rPh sb="4" eb="7">
      <t>ジギョウショ</t>
    </rPh>
    <rPh sb="7" eb="9">
      <t>バンゴウ</t>
    </rPh>
    <rPh sb="13" eb="14">
      <t>ハジ</t>
    </rPh>
    <rPh sb="18" eb="19">
      <t>ケタ</t>
    </rPh>
    <rPh sb="19" eb="21">
      <t>バンゴウ</t>
    </rPh>
    <phoneticPr fontId="1"/>
  </si>
  <si>
    <t>事業所No.</t>
    <rPh sb="0" eb="3">
      <t>ジギョウショ</t>
    </rPh>
    <phoneticPr fontId="1"/>
  </si>
  <si>
    <t>導入に係る経費合計（税抜）（B）
※対象外経費を除くこと</t>
    <rPh sb="0" eb="2">
      <t>ドウニュウ</t>
    </rPh>
    <rPh sb="3" eb="4">
      <t>カカ</t>
    </rPh>
    <rPh sb="5" eb="7">
      <t>ケイヒ</t>
    </rPh>
    <rPh sb="7" eb="9">
      <t>ゴウケイ</t>
    </rPh>
    <rPh sb="10" eb="12">
      <t>ゼイヌ</t>
    </rPh>
    <rPh sb="18" eb="23">
      <t>タイショウガイケイヒ</t>
    </rPh>
    <rPh sb="24" eb="25">
      <t>ノゾ</t>
    </rPh>
    <phoneticPr fontId="1"/>
  </si>
  <si>
    <t>Wi-Fi環境整備など、重点分野に該当する介護テクノロジーに付帯して必要な経費（税抜）（B）</t>
    <rPh sb="5" eb="7">
      <t>カンキョウ</t>
    </rPh>
    <rPh sb="7" eb="9">
      <t>セイビ</t>
    </rPh>
    <rPh sb="12" eb="14">
      <t>ジュウテン</t>
    </rPh>
    <rPh sb="14" eb="16">
      <t>ブンヤ</t>
    </rPh>
    <rPh sb="17" eb="19">
      <t>ガイトウ</t>
    </rPh>
    <rPh sb="21" eb="23">
      <t>カイゴ</t>
    </rPh>
    <rPh sb="30" eb="32">
      <t>フタイ</t>
    </rPh>
    <rPh sb="34" eb="36">
      <t>ヒツヨウ</t>
    </rPh>
    <rPh sb="37" eb="39">
      <t>ケイヒ</t>
    </rPh>
    <rPh sb="40" eb="42">
      <t>ゼイヌ</t>
    </rPh>
    <phoneticPr fontId="1"/>
  </si>
  <si>
    <t>PC、タブレット等端末の導入に要する経費（税抜）（B）</t>
    <rPh sb="12" eb="14">
      <t>ドウニュウ</t>
    </rPh>
    <rPh sb="15" eb="16">
      <t>ヨウ</t>
    </rPh>
    <rPh sb="18" eb="20">
      <t>ケイヒ</t>
    </rPh>
    <rPh sb="21" eb="23">
      <t>ゼイヌ</t>
    </rPh>
    <phoneticPr fontId="1"/>
  </si>
  <si>
    <t>所要額</t>
    <phoneticPr fontId="1"/>
  </si>
  <si>
    <t>基準額（上限額）</t>
    <rPh sb="0" eb="3">
      <t>キジュンガク</t>
    </rPh>
    <rPh sb="4" eb="7">
      <t>ジョウゲンガク</t>
    </rPh>
    <phoneticPr fontId="1"/>
  </si>
  <si>
    <t>基準額
（上限額）</t>
    <rPh sb="0" eb="3">
      <t>キジュンガク</t>
    </rPh>
    <rPh sb="5" eb="8">
      <t>ジョウゲンガク</t>
    </rPh>
    <phoneticPr fontId="1"/>
  </si>
  <si>
    <t>補助率（3/4）</t>
    <phoneticPr fontId="1"/>
  </si>
  <si>
    <t>購入又はリース予定額（税抜）
（補助対象経費）</t>
    <rPh sb="0" eb="2">
      <t>コウニュウ</t>
    </rPh>
    <rPh sb="2" eb="3">
      <t>マタ</t>
    </rPh>
    <rPh sb="7" eb="10">
      <t>ヨテイガク</t>
    </rPh>
    <rPh sb="11" eb="13">
      <t>ゼイヌ</t>
    </rPh>
    <rPh sb="16" eb="18">
      <t>ホジョ</t>
    </rPh>
    <rPh sb="18" eb="22">
      <t>タイショウケイヒ</t>
    </rPh>
    <phoneticPr fontId="1"/>
  </si>
  <si>
    <r>
      <t>補助対象経費
B×補助率</t>
    </r>
    <r>
      <rPr>
        <sz val="9"/>
        <color theme="1"/>
        <rFont val="游ゴシック"/>
        <family val="3"/>
        <charset val="128"/>
        <scheme val="minor"/>
      </rPr>
      <t>（千円未満切捨て）()</t>
    </r>
    <rPh sb="9" eb="12">
      <t>ホジョリツ</t>
    </rPh>
    <phoneticPr fontId="1"/>
  </si>
  <si>
    <t>補助対象経費×補助率</t>
    <rPh sb="0" eb="2">
      <t>ホジョ</t>
    </rPh>
    <rPh sb="2" eb="4">
      <t>タイショウ</t>
    </rPh>
    <rPh sb="4" eb="6">
      <t>ケイヒ</t>
    </rPh>
    <rPh sb="7" eb="10">
      <t>ホジョリツ</t>
    </rPh>
    <phoneticPr fontId="1"/>
  </si>
  <si>
    <t>（プルダウンから選択してください）</t>
  </si>
  <si>
    <t>（プルダウンから選択してください）</t>
    <phoneticPr fontId="1"/>
  </si>
  <si>
    <t>総事業額
（見積額税込み総額）</t>
    <rPh sb="0" eb="1">
      <t>ソウ</t>
    </rPh>
    <rPh sb="1" eb="3">
      <t>ジギョウ</t>
    </rPh>
    <rPh sb="3" eb="4">
      <t>ガク</t>
    </rPh>
    <phoneticPr fontId="1"/>
  </si>
  <si>
    <t>事前エントリーの額
(千円未満切捨)</t>
    <rPh sb="0" eb="2">
      <t>ジゼン</t>
    </rPh>
    <rPh sb="8" eb="9">
      <t>ガク</t>
    </rPh>
    <rPh sb="11" eb="15">
      <t>センエンミマン</t>
    </rPh>
    <rPh sb="15" eb="16">
      <t>キ</t>
    </rPh>
    <rPh sb="16" eb="17">
      <t>ス</t>
    </rPh>
    <phoneticPr fontId="1"/>
  </si>
  <si>
    <t>9．業務改善計画（厚生労働省様式）
※複数事業所を申請される場合は、１つのExcel内でシートを複製して事業所分作成してください。</t>
    <rPh sb="2" eb="8">
      <t>ギョウムカイゼンケイカク</t>
    </rPh>
    <rPh sb="9" eb="14">
      <t>コウセイロウドウショウ</t>
    </rPh>
    <rPh sb="14" eb="16">
      <t>ヨウシキ</t>
    </rPh>
    <phoneticPr fontId="1"/>
  </si>
  <si>
    <t>導入計画書（別紙(1)）</t>
    <phoneticPr fontId="1"/>
  </si>
  <si>
    <t>・事業所ごとに１枚作成してください。
　シートを追加する方法は下記（★１）の通りです。</t>
    <rPh sb="1" eb="4">
      <t>ジギョウショ</t>
    </rPh>
    <rPh sb="8" eb="9">
      <t>マイ</t>
    </rPh>
    <rPh sb="9" eb="11">
      <t>サクセイ</t>
    </rPh>
    <rPh sb="24" eb="26">
      <t>ツイカ</t>
    </rPh>
    <rPh sb="28" eb="30">
      <t>ホウホウ</t>
    </rPh>
    <rPh sb="31" eb="33">
      <t>カキ</t>
    </rPh>
    <rPh sb="38" eb="39">
      <t>トオ</t>
    </rPh>
    <phoneticPr fontId="1"/>
  </si>
  <si>
    <r>
      <rPr>
        <sz val="10"/>
        <rFont val="游ゴシック"/>
        <family val="3"/>
        <charset val="128"/>
        <scheme val="minor"/>
      </rPr>
      <t>・事業所ごとに作成してください。</t>
    </r>
    <r>
      <rPr>
        <sz val="10"/>
        <color theme="1"/>
        <rFont val="游ゴシック"/>
        <family val="3"/>
        <charset val="128"/>
        <scheme val="minor"/>
      </rPr>
      <t xml:space="preserve">
・シートを追加する方法は下記（★２）の通りです。</t>
    </r>
    <rPh sb="36" eb="37">
      <t>トオ</t>
    </rPh>
    <phoneticPr fontId="1"/>
  </si>
  <si>
    <t>・付帯経費を申請する事業所ごとに作成してください。
・シートを追加する方法は下記（★２）の通りです。</t>
    <rPh sb="1" eb="5">
      <t>フタイケイヒ</t>
    </rPh>
    <rPh sb="6" eb="8">
      <t>シンセイ</t>
    </rPh>
    <rPh sb="10" eb="13">
      <t>ジギョウショ</t>
    </rPh>
    <rPh sb="45" eb="46">
      <t>トオ</t>
    </rPh>
    <phoneticPr fontId="1"/>
  </si>
  <si>
    <r>
      <rPr>
        <b/>
        <sz val="11"/>
        <color theme="1"/>
        <rFont val="游ゴシック"/>
        <family val="3"/>
        <charset val="128"/>
        <scheme val="minor"/>
      </rPr>
      <t>水色セルは</t>
    </r>
    <r>
      <rPr>
        <sz val="11"/>
        <color theme="1"/>
        <rFont val="游ゴシック"/>
        <family val="2"/>
        <charset val="128"/>
        <scheme val="minor"/>
      </rPr>
      <t>、関数が入っており、自動転記されるので</t>
    </r>
    <r>
      <rPr>
        <b/>
        <u/>
        <sz val="11"/>
        <color theme="1"/>
        <rFont val="游ゴシック"/>
        <family val="3"/>
        <charset val="128"/>
        <scheme val="minor"/>
      </rPr>
      <t>記入不要</t>
    </r>
    <r>
      <rPr>
        <sz val="11"/>
        <color theme="1"/>
        <rFont val="游ゴシック"/>
        <family val="2"/>
        <charset val="128"/>
        <scheme val="minor"/>
      </rPr>
      <t>です。</t>
    </r>
    <rPh sb="0" eb="2">
      <t>ミズイロ</t>
    </rPh>
    <rPh sb="6" eb="8">
      <t>カンスウ</t>
    </rPh>
    <rPh sb="9" eb="10">
      <t>ハイ</t>
    </rPh>
    <rPh sb="15" eb="19">
      <t>ジドウテンキ</t>
    </rPh>
    <rPh sb="24" eb="26">
      <t>キニュウ</t>
    </rPh>
    <rPh sb="26" eb="28">
      <t>フヨウ</t>
    </rPh>
    <phoneticPr fontId="1"/>
  </si>
  <si>
    <t>総事業額
（見積書総額（税込））</t>
    <rPh sb="0" eb="1">
      <t>ソウ</t>
    </rPh>
    <rPh sb="1" eb="3">
      <t>ジギョウ</t>
    </rPh>
    <rPh sb="3" eb="4">
      <t>ガク</t>
    </rPh>
    <rPh sb="6" eb="8">
      <t>ミツモリ</t>
    </rPh>
    <rPh sb="7" eb="8">
      <t>ツ</t>
    </rPh>
    <rPh sb="8" eb="9">
      <t>ショ</t>
    </rPh>
    <rPh sb="9" eb="11">
      <t>ソウガク</t>
    </rPh>
    <rPh sb="12" eb="14">
      <t>ゼイコ</t>
    </rPh>
    <phoneticPr fontId="1"/>
  </si>
  <si>
    <t>介護テクノロジー導入費</t>
    <rPh sb="0" eb="2">
      <t>カイゴ</t>
    </rPh>
    <rPh sb="8" eb="11">
      <t>ドウニュウヒ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</si>
</sst>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411]ggge&quot;年&quot;m&quot;月&quot;d&quot;日&quot;;@"/>
  </numFmts>
  <fonts count="10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font>
    <font>
      <sz val="10"/>
      <color theme="1"/>
      <name val="HGPｺﾞｼｯｸM"/>
      <family val="3"/>
      <charset val="128"/>
    </font>
    <font>
      <sz val="12"/>
      <name val="HGPｺﾞｼｯｸM"/>
      <family val="3"/>
      <charset val="128"/>
    </font>
    <font>
      <u/>
      <sz val="11"/>
      <color theme="10"/>
      <name val="游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1"/>
      <color theme="10"/>
      <name val="ＭＳ Ｐゴシック"/>
      <family val="3"/>
      <charset val="128"/>
    </font>
    <font>
      <b/>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u/>
      <sz val="10"/>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9"/>
      <name val="游ゴシック"/>
      <family val="3"/>
      <charset val="128"/>
      <scheme val="minor"/>
    </font>
    <font>
      <sz val="9"/>
      <color theme="1"/>
      <name val="游ゴシック"/>
      <family val="2"/>
      <charset val="128"/>
      <scheme val="minor"/>
    </font>
    <font>
      <sz val="11"/>
      <color theme="1"/>
      <name val="ＭＳ Ｐゴシック"/>
      <family val="2"/>
      <charset val="128"/>
    </font>
    <font>
      <sz val="6"/>
      <name val="ＭＳ Ｐゴシック"/>
      <family val="2"/>
      <charset val="128"/>
    </font>
    <font>
      <b/>
      <sz val="14"/>
      <name val="ＭＳ ゴシック"/>
      <family val="3"/>
      <charset val="128"/>
    </font>
    <font>
      <sz val="12"/>
      <name val="ＭＳ ゴシック"/>
      <family val="3"/>
      <charset val="128"/>
    </font>
    <font>
      <sz val="12"/>
      <color rgb="FF000000"/>
      <name val="ＭＳ Ｐゴシック"/>
      <family val="2"/>
      <charset val="128"/>
    </font>
    <font>
      <sz val="11"/>
      <name val="ＭＳ ゴシック"/>
      <family val="3"/>
      <charset val="128"/>
    </font>
    <font>
      <sz val="10"/>
      <name val="ＭＳ ゴシック"/>
      <family val="3"/>
      <charset val="128"/>
    </font>
    <font>
      <sz val="10.5"/>
      <name val="ＭＳ ゴシック"/>
      <family val="3"/>
      <charset val="128"/>
    </font>
    <font>
      <u/>
      <sz val="10.5"/>
      <name val="ＭＳ ゴシック"/>
      <family val="3"/>
      <charset val="128"/>
    </font>
    <font>
      <sz val="12"/>
      <color rgb="FF000000"/>
      <name val="ＭＳ ゴシック"/>
      <family val="3"/>
      <charset val="128"/>
    </font>
    <font>
      <b/>
      <sz val="11"/>
      <color rgb="FFFF0000"/>
      <name val="游ゴシック"/>
      <family val="3"/>
      <charset val="128"/>
      <scheme val="minor"/>
    </font>
    <font>
      <b/>
      <sz val="10"/>
      <color rgb="FFFF0000"/>
      <name val="游ゴシック"/>
      <family val="3"/>
      <charset val="128"/>
      <scheme val="minor"/>
    </font>
    <font>
      <sz val="9"/>
      <name val="ＭＳ Ｐゴシック"/>
      <family val="2"/>
      <charset val="128"/>
    </font>
    <font>
      <b/>
      <u/>
      <sz val="9"/>
      <name val="ＭＳ Ｐゴシック"/>
      <family val="3"/>
      <charset val="128"/>
    </font>
    <font>
      <sz val="9"/>
      <name val="ＭＳ Ｐゴシック"/>
      <family val="3"/>
      <charset val="128"/>
    </font>
    <font>
      <sz val="9"/>
      <name val="ＭＳ ゴシック"/>
      <family val="3"/>
      <charset val="128"/>
    </font>
    <font>
      <sz val="10"/>
      <color rgb="FF000000"/>
      <name val="ＭＳ Ｐゴシック"/>
      <family val="2"/>
      <charset val="128"/>
    </font>
    <font>
      <b/>
      <sz val="10"/>
      <name val="ＭＳ ゴシック"/>
      <family val="3"/>
      <charset val="128"/>
    </font>
    <font>
      <sz val="11"/>
      <color theme="1"/>
      <name val="ＭＳ 明朝"/>
      <family val="1"/>
      <charset val="128"/>
    </font>
    <font>
      <b/>
      <sz val="10"/>
      <color theme="1"/>
      <name val="游ゴシック"/>
      <family val="3"/>
      <charset val="128"/>
      <scheme val="minor"/>
    </font>
    <font>
      <b/>
      <sz val="15"/>
      <color theme="1"/>
      <name val="游ゴシック"/>
      <family val="3"/>
      <charset val="128"/>
      <scheme val="minor"/>
    </font>
    <font>
      <b/>
      <sz val="14"/>
      <color theme="1"/>
      <name val="游ゴシック"/>
      <family val="3"/>
      <charset val="128"/>
      <scheme val="minor"/>
    </font>
    <font>
      <b/>
      <sz val="11.5"/>
      <color theme="1"/>
      <name val="游ゴシック"/>
      <family val="3"/>
      <charset val="128"/>
      <scheme val="minor"/>
    </font>
    <font>
      <b/>
      <u/>
      <sz val="15"/>
      <color theme="1"/>
      <name val="游ゴシック"/>
      <family val="3"/>
      <charset val="128"/>
      <scheme val="minor"/>
    </font>
    <font>
      <b/>
      <u/>
      <sz val="11"/>
      <color theme="1"/>
      <name val="游ゴシック"/>
      <family val="3"/>
      <charset val="128"/>
      <scheme val="minor"/>
    </font>
    <font>
      <b/>
      <u/>
      <sz val="12"/>
      <color theme="1"/>
      <name val="游ゴシック"/>
      <family val="3"/>
      <charset val="128"/>
      <scheme val="minor"/>
    </font>
    <font>
      <b/>
      <u/>
      <sz val="11.5"/>
      <color theme="1"/>
      <name val="游ゴシック"/>
      <family val="3"/>
      <charset val="128"/>
      <scheme val="minor"/>
    </font>
    <font>
      <sz val="11"/>
      <color theme="1"/>
      <name val="Meiryo UI"/>
      <family val="3"/>
      <charset val="128"/>
    </font>
    <font>
      <sz val="20"/>
      <color theme="1"/>
      <name val="Meiryo UI"/>
      <family val="3"/>
      <charset val="128"/>
    </font>
    <font>
      <sz val="16"/>
      <color theme="1"/>
      <name val="Meiryo UI"/>
      <family val="3"/>
      <charset val="128"/>
    </font>
    <font>
      <b/>
      <sz val="16"/>
      <color theme="1"/>
      <name val="Meiryo UI"/>
      <family val="3"/>
      <charset val="128"/>
    </font>
    <font>
      <sz val="14"/>
      <color theme="1"/>
      <name val="Meiryo UI"/>
      <family val="3"/>
      <charset val="128"/>
    </font>
    <font>
      <b/>
      <sz val="13"/>
      <color theme="1"/>
      <name val="Meiryo UI"/>
      <family val="3"/>
      <charset val="128"/>
    </font>
    <font>
      <b/>
      <sz val="20"/>
      <color theme="1"/>
      <name val="Meiryo UI"/>
      <family val="3"/>
      <charset val="128"/>
    </font>
    <font>
      <b/>
      <sz val="11"/>
      <color theme="1"/>
      <name val="Meiryo UI"/>
      <family val="3"/>
      <charset val="128"/>
    </font>
    <font>
      <b/>
      <sz val="12"/>
      <color theme="1"/>
      <name val="Meiryo UI"/>
      <family val="3"/>
      <charset val="128"/>
    </font>
    <font>
      <b/>
      <sz val="10"/>
      <color theme="1"/>
      <name val="Meiryo UI"/>
      <family val="3"/>
      <charset val="128"/>
    </font>
    <font>
      <sz val="12"/>
      <color theme="1"/>
      <name val="Meiryo UI"/>
      <family val="3"/>
      <charset val="128"/>
    </font>
    <font>
      <sz val="11"/>
      <name val="Meiryo UI"/>
      <family val="3"/>
      <charset val="128"/>
    </font>
    <font>
      <b/>
      <sz val="15"/>
      <color theme="1"/>
      <name val="Meiryo UI"/>
      <family val="3"/>
      <charset val="128"/>
    </font>
    <font>
      <sz val="13"/>
      <color theme="1"/>
      <name val="Meiryo UI"/>
      <family val="3"/>
      <charset val="128"/>
    </font>
    <font>
      <sz val="15"/>
      <color theme="1"/>
      <name val="Meiryo UI"/>
      <family val="3"/>
      <charset val="128"/>
    </font>
    <font>
      <b/>
      <sz val="22"/>
      <color theme="1"/>
      <name val="Meiryo UI"/>
      <family val="3"/>
      <charset val="128"/>
    </font>
    <font>
      <b/>
      <sz val="28"/>
      <color theme="1"/>
      <name val="Meiryo UI"/>
      <family val="3"/>
      <charset val="128"/>
    </font>
    <font>
      <sz val="11"/>
      <color rgb="FFFF0000"/>
      <name val="Meiryo UI"/>
      <family val="3"/>
      <charset val="128"/>
    </font>
    <font>
      <sz val="9"/>
      <color theme="1"/>
      <name val="Meiryo UI"/>
      <family val="3"/>
      <charset val="128"/>
    </font>
    <font>
      <b/>
      <i/>
      <u/>
      <sz val="14"/>
      <color theme="1"/>
      <name val="Meiryo UI"/>
      <family val="3"/>
      <charset val="128"/>
    </font>
    <font>
      <sz val="14"/>
      <color rgb="FFFF0000"/>
      <name val="Meiryo UI"/>
      <family val="3"/>
      <charset val="128"/>
    </font>
    <font>
      <sz val="11"/>
      <color theme="1"/>
      <name val="游ゴシック Light"/>
      <family val="3"/>
      <charset val="128"/>
      <scheme val="major"/>
    </font>
    <font>
      <sz val="10"/>
      <name val="游ゴシック"/>
      <family val="3"/>
      <charset val="128"/>
      <scheme val="minor"/>
    </font>
    <font>
      <u/>
      <sz val="11"/>
      <color theme="1"/>
      <name val="游ゴシック"/>
      <family val="3"/>
      <charset val="128"/>
      <scheme val="minor"/>
    </font>
    <font>
      <sz val="28"/>
      <color theme="1"/>
      <name val="Meiryo UI"/>
      <family val="3"/>
      <charset val="128"/>
    </font>
    <font>
      <u/>
      <sz val="10"/>
      <color theme="10"/>
      <name val="游ゴシック"/>
      <family val="2"/>
      <charset val="128"/>
      <scheme val="minor"/>
    </font>
    <font>
      <b/>
      <sz val="13"/>
      <color theme="1"/>
      <name val="游ゴシック"/>
      <family val="3"/>
      <charset val="128"/>
      <scheme val="minor"/>
    </font>
    <font>
      <b/>
      <sz val="17"/>
      <color theme="1"/>
      <name val="游ゴシック"/>
      <family val="3"/>
      <charset val="128"/>
      <scheme val="minor"/>
    </font>
    <font>
      <sz val="11"/>
      <color theme="1"/>
      <name val="ＭＳ ゴシック"/>
      <family val="3"/>
      <charset val="128"/>
    </font>
    <font>
      <sz val="11"/>
      <color theme="1"/>
      <name val="Segoe UI Symbol"/>
      <family val="3"/>
    </font>
    <font>
      <sz val="11"/>
      <color theme="0"/>
      <name val="游ゴシック"/>
      <family val="3"/>
      <charset val="128"/>
      <scheme val="minor"/>
    </font>
    <font>
      <b/>
      <sz val="11"/>
      <color indexed="81"/>
      <name val="MS P ゴシック"/>
      <family val="3"/>
      <charset val="128"/>
    </font>
    <font>
      <b/>
      <sz val="15"/>
      <color indexed="81"/>
      <name val="MS P ゴシック"/>
      <family val="3"/>
      <charset val="128"/>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7" tint="0.79998168889431442"/>
        <bgColor rgb="FF000000"/>
      </patternFill>
    </fill>
    <fill>
      <patternFill patternType="solid">
        <fgColor theme="2" tint="-9.9978637043366805E-2"/>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thin">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indexed="64"/>
      </left>
      <right style="medium">
        <color auto="1"/>
      </right>
      <top/>
      <bottom/>
      <diagonal/>
    </border>
    <border>
      <left/>
      <right/>
      <top/>
      <bottom style="medium">
        <color indexed="64"/>
      </bottom>
      <diagonal/>
    </border>
    <border>
      <left style="thick">
        <color indexed="64"/>
      </left>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ck">
        <color indexed="64"/>
      </left>
      <right/>
      <top/>
      <bottom/>
      <diagonal/>
    </border>
    <border>
      <left style="thick">
        <color indexed="64"/>
      </left>
      <right style="thin">
        <color indexed="64"/>
      </right>
      <top style="hair">
        <color indexed="64"/>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thin">
        <color indexed="64"/>
      </left>
      <right/>
      <top style="thick">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medium">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thick">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medium">
        <color auto="1"/>
      </bottom>
      <diagonal/>
    </border>
    <border>
      <left/>
      <right style="thick">
        <color indexed="64"/>
      </right>
      <top style="medium">
        <color auto="1"/>
      </top>
      <bottom style="medium">
        <color indexed="64"/>
      </bottom>
      <diagonal/>
    </border>
    <border>
      <left style="thin">
        <color indexed="64"/>
      </left>
      <right style="thick">
        <color indexed="64"/>
      </right>
      <top style="medium">
        <color indexed="64"/>
      </top>
      <bottom style="hair">
        <color indexed="64"/>
      </bottom>
      <diagonal/>
    </border>
    <border>
      <left style="thin">
        <color indexed="64"/>
      </left>
      <right/>
      <top style="hair">
        <color indexed="64"/>
      </top>
      <bottom/>
      <diagonal/>
    </border>
    <border>
      <left style="thick">
        <color indexed="64"/>
      </left>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medium">
        <color indexed="64"/>
      </top>
      <bottom style="medium">
        <color auto="1"/>
      </bottom>
      <diagonal/>
    </border>
    <border>
      <left/>
      <right/>
      <top style="medium">
        <color indexed="64"/>
      </top>
      <bottom style="hair">
        <color indexed="64"/>
      </bottom>
      <diagonal/>
    </border>
    <border>
      <left/>
      <right/>
      <top style="hair">
        <color indexed="64"/>
      </top>
      <bottom style="hair">
        <color indexed="64"/>
      </bottom>
      <diagonal/>
    </border>
    <border>
      <left/>
      <right style="thick">
        <color indexed="64"/>
      </right>
      <top style="medium">
        <color auto="1"/>
      </top>
      <bottom/>
      <diagonal/>
    </border>
    <border>
      <left/>
      <right/>
      <top/>
      <bottom style="hair">
        <color indexed="64"/>
      </bottom>
      <diagonal/>
    </border>
    <border>
      <left/>
      <right style="thick">
        <color indexed="64"/>
      </right>
      <top style="thick">
        <color indexed="64"/>
      </top>
      <bottom style="thick">
        <color indexed="64"/>
      </bottom>
      <diagonal/>
    </border>
    <border>
      <left style="thin">
        <color indexed="64"/>
      </left>
      <right style="thick">
        <color indexed="64"/>
      </right>
      <top/>
      <bottom style="hair">
        <color indexed="64"/>
      </bottom>
      <diagonal/>
    </border>
    <border>
      <left/>
      <right style="thin">
        <color indexed="64"/>
      </right>
      <top style="thick">
        <color indexed="64"/>
      </top>
      <bottom style="hair">
        <color indexed="64"/>
      </bottom>
      <diagonal/>
    </border>
    <border>
      <left/>
      <right style="thin">
        <color indexed="64"/>
      </right>
      <top style="hair">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ck">
        <color indexed="64"/>
      </bottom>
      <diagonal/>
    </border>
    <border>
      <left style="thin">
        <color indexed="64"/>
      </left>
      <right style="thick">
        <color indexed="64"/>
      </right>
      <top style="hair">
        <color indexed="64"/>
      </top>
      <bottom/>
      <diagonal/>
    </border>
    <border>
      <left style="hair">
        <color indexed="64"/>
      </left>
      <right/>
      <top/>
      <bottom/>
      <diagonal/>
    </border>
    <border>
      <left/>
      <right style="thin">
        <color indexed="64"/>
      </right>
      <top style="hair">
        <color indexed="64"/>
      </top>
      <bottom style="thin">
        <color indexed="64"/>
      </bottom>
      <diagonal/>
    </border>
    <border>
      <left style="thin">
        <color indexed="64"/>
      </left>
      <right style="thick">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auto="1"/>
      </bottom>
      <diagonal/>
    </border>
    <border>
      <left style="thick">
        <color indexed="64"/>
      </left>
      <right/>
      <top style="medium">
        <color indexed="64"/>
      </top>
      <bottom style="medium">
        <color indexed="64"/>
      </bottom>
      <diagonal/>
    </border>
    <border>
      <left style="medium">
        <color indexed="64"/>
      </left>
      <right/>
      <top style="medium">
        <color indexed="64"/>
      </top>
      <bottom style="thick">
        <color indexed="64"/>
      </bottom>
      <diagonal/>
    </border>
    <border>
      <left/>
      <right style="medium">
        <color auto="1"/>
      </right>
      <top style="medium">
        <color auto="1"/>
      </top>
      <bottom style="thick">
        <color indexed="64"/>
      </bottom>
      <diagonal/>
    </border>
    <border>
      <left style="medium">
        <color indexed="64"/>
      </left>
      <right/>
      <top/>
      <bottom style="thick">
        <color indexed="64"/>
      </bottom>
      <diagonal/>
    </border>
    <border>
      <left/>
      <right style="thick">
        <color indexed="64"/>
      </right>
      <top style="medium">
        <color auto="1"/>
      </top>
      <bottom style="thick">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hair">
        <color indexed="64"/>
      </top>
      <bottom/>
      <diagonal/>
    </border>
    <border>
      <left style="thin">
        <color indexed="64"/>
      </left>
      <right style="thick">
        <color indexed="64"/>
      </right>
      <top style="thin">
        <color indexed="64"/>
      </top>
      <bottom style="thick">
        <color indexed="64"/>
      </bottom>
      <diagonal/>
    </border>
    <border diagonalUp="1">
      <left style="thin">
        <color indexed="64"/>
      </left>
      <right style="thin">
        <color indexed="64"/>
      </right>
      <top/>
      <bottom style="thin">
        <color indexed="64"/>
      </bottom>
      <diagonal style="thin">
        <color indexed="64"/>
      </diagonal>
    </border>
    <border>
      <left style="thin">
        <color auto="1"/>
      </left>
      <right style="thin">
        <color indexed="64"/>
      </right>
      <top style="thin">
        <color auto="1"/>
      </top>
      <bottom style="thin">
        <color indexed="64"/>
      </bottom>
      <diagonal/>
    </border>
  </borders>
  <cellStyleXfs count="54">
    <xf numFmtId="0" fontId="0" fillId="0" borderId="0">
      <alignment vertical="center"/>
    </xf>
    <xf numFmtId="0" fontId="7" fillId="0" borderId="0"/>
    <xf numFmtId="0" fontId="12" fillId="0" borderId="0" applyNumberFormat="0" applyFill="0" applyBorder="0" applyAlignment="0" applyProtection="0">
      <alignment vertical="center"/>
    </xf>
    <xf numFmtId="0" fontId="7" fillId="0" borderId="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14" applyNumberFormat="0" applyAlignment="0" applyProtection="0">
      <alignment vertical="center"/>
    </xf>
    <xf numFmtId="0" fontId="17" fillId="24" borderId="0" applyNumberFormat="0" applyBorder="0" applyAlignment="0" applyProtection="0">
      <alignment vertical="center"/>
    </xf>
    <xf numFmtId="9" fontId="7" fillId="0" borderId="0" applyFont="0" applyFill="0" applyBorder="0" applyAlignment="0" applyProtection="0">
      <alignment vertical="center"/>
    </xf>
    <xf numFmtId="0" fontId="13" fillId="25" borderId="15" applyNumberFormat="0" applyFont="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26" borderId="17" applyNumberFormat="0" applyAlignment="0" applyProtection="0">
      <alignment vertical="center"/>
    </xf>
    <xf numFmtId="0" fontId="21" fillId="0" borderId="0" applyNumberFormat="0" applyFill="0" applyBorder="0" applyAlignment="0" applyProtection="0">
      <alignment vertical="center"/>
    </xf>
    <xf numFmtId="38" fontId="7" fillId="0" borderId="0" applyFont="0" applyFill="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26" borderId="22" applyNumberFormat="0" applyAlignment="0" applyProtection="0">
      <alignment vertical="center"/>
    </xf>
    <xf numFmtId="0" fontId="27" fillId="0" borderId="0" applyNumberFormat="0" applyFill="0" applyBorder="0" applyAlignment="0" applyProtection="0">
      <alignment vertical="center"/>
    </xf>
    <xf numFmtId="0" fontId="28" fillId="10" borderId="17" applyNumberFormat="0" applyAlignment="0" applyProtection="0">
      <alignment vertical="center"/>
    </xf>
    <xf numFmtId="0" fontId="30" fillId="0" borderId="0"/>
    <xf numFmtId="0" fontId="29" fillId="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1" fillId="0" borderId="0" applyNumberFormat="0" applyFill="0" applyBorder="0" applyAlignment="0" applyProtection="0">
      <alignment vertical="center"/>
    </xf>
    <xf numFmtId="0" fontId="7" fillId="0" borderId="0"/>
    <xf numFmtId="38" fontId="6" fillId="0" borderId="0" applyFont="0" applyFill="0" applyBorder="0" applyAlignment="0" applyProtection="0">
      <alignment vertical="center"/>
    </xf>
  </cellStyleXfs>
  <cellXfs count="689">
    <xf numFmtId="0" fontId="0" fillId="0" borderId="0" xfId="0">
      <alignment vertical="center"/>
    </xf>
    <xf numFmtId="0" fontId="0" fillId="0" borderId="1" xfId="0" applyBorder="1" applyAlignment="1">
      <alignment vertical="center" wrapText="1"/>
    </xf>
    <xf numFmtId="0" fontId="8" fillId="2" borderId="0" xfId="1" applyFont="1" applyFill="1" applyAlignment="1">
      <alignment vertical="center"/>
    </xf>
    <xf numFmtId="0" fontId="8" fillId="2" borderId="9" xfId="1" applyFont="1" applyFill="1" applyBorder="1" applyAlignment="1">
      <alignment vertical="center"/>
    </xf>
    <xf numFmtId="0" fontId="8" fillId="2" borderId="10" xfId="1" applyFont="1" applyFill="1" applyBorder="1" applyAlignment="1">
      <alignment vertical="center"/>
    </xf>
    <xf numFmtId="0" fontId="8" fillId="2" borderId="8" xfId="1" applyFont="1" applyFill="1" applyBorder="1" applyAlignment="1">
      <alignment vertical="center"/>
    </xf>
    <xf numFmtId="0" fontId="8" fillId="2" borderId="11" xfId="1" applyFont="1" applyFill="1" applyBorder="1" applyAlignment="1">
      <alignment vertical="center"/>
    </xf>
    <xf numFmtId="0" fontId="8" fillId="2" borderId="12" xfId="1" applyFont="1" applyFill="1" applyBorder="1" applyAlignment="1">
      <alignment vertical="center"/>
    </xf>
    <xf numFmtId="0" fontId="8" fillId="2" borderId="0" xfId="1" applyFont="1" applyFill="1" applyAlignment="1">
      <alignment horizontal="left" vertical="center"/>
    </xf>
    <xf numFmtId="0" fontId="8" fillId="2" borderId="7" xfId="1" applyFont="1" applyFill="1" applyBorder="1" applyAlignment="1">
      <alignment vertical="center"/>
    </xf>
    <xf numFmtId="0" fontId="8" fillId="2" borderId="13" xfId="1" applyFont="1" applyFill="1" applyBorder="1" applyAlignment="1">
      <alignment vertical="center"/>
    </xf>
    <xf numFmtId="0" fontId="8" fillId="2" borderId="6" xfId="1" applyFont="1" applyFill="1" applyBorder="1" applyAlignment="1">
      <alignment vertical="center"/>
    </xf>
    <xf numFmtId="0" fontId="10" fillId="2" borderId="0" xfId="1" applyFont="1" applyFill="1" applyAlignment="1">
      <alignment vertical="center"/>
    </xf>
    <xf numFmtId="0" fontId="8" fillId="2" borderId="0" xfId="1" applyFont="1" applyFill="1" applyAlignment="1">
      <alignment vertical="center" shrinkToFit="1"/>
    </xf>
    <xf numFmtId="0" fontId="8" fillId="2" borderId="0" xfId="1" applyFont="1" applyFill="1" applyAlignment="1">
      <alignment horizontal="right" vertical="center"/>
    </xf>
    <xf numFmtId="0" fontId="0" fillId="0" borderId="1" xfId="0" applyBorder="1">
      <alignment vertical="center"/>
    </xf>
    <xf numFmtId="0" fontId="0" fillId="0" borderId="2" xfId="0" applyBorder="1" applyAlignment="1">
      <alignment vertical="center" wrapText="1"/>
    </xf>
    <xf numFmtId="0" fontId="5" fillId="0" borderId="0" xfId="0" applyFont="1">
      <alignment vertical="center"/>
    </xf>
    <xf numFmtId="0" fontId="4" fillId="0" borderId="0" xfId="0" applyFont="1" applyAlignment="1">
      <alignment vertical="top" wrapText="1"/>
    </xf>
    <xf numFmtId="0" fontId="4" fillId="0" borderId="0" xfId="0" applyFont="1">
      <alignment vertical="center"/>
    </xf>
    <xf numFmtId="0" fontId="3" fillId="0" borderId="0" xfId="0" applyFont="1">
      <alignment vertical="center"/>
    </xf>
    <xf numFmtId="0" fontId="0" fillId="0" borderId="0" xfId="0" applyFont="1">
      <alignment vertical="center"/>
    </xf>
    <xf numFmtId="0" fontId="33" fillId="0" borderId="0" xfId="0" applyFont="1">
      <alignment vertical="center"/>
    </xf>
    <xf numFmtId="0" fontId="33" fillId="0" borderId="0" xfId="0" applyFont="1" applyAlignment="1">
      <alignment horizontal="right"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3" fillId="0" borderId="0" xfId="0" applyFont="1" applyAlignment="1">
      <alignment horizontal="justify" vertical="center"/>
    </xf>
    <xf numFmtId="0" fontId="34" fillId="0" borderId="0" xfId="0" applyFont="1" applyAlignment="1">
      <alignment horizontal="right" vertical="center"/>
    </xf>
    <xf numFmtId="0" fontId="33" fillId="0" borderId="0" xfId="0" applyFont="1" applyAlignment="1">
      <alignment vertical="center" wrapText="1"/>
    </xf>
    <xf numFmtId="0" fontId="36" fillId="0" borderId="0" xfId="0" applyFont="1">
      <alignment vertical="center"/>
    </xf>
    <xf numFmtId="0" fontId="0" fillId="0" borderId="0" xfId="0" applyAlignment="1">
      <alignment vertical="center" wrapText="1"/>
    </xf>
    <xf numFmtId="0" fontId="0" fillId="27" borderId="1" xfId="0" applyFill="1" applyBorder="1">
      <alignment vertical="center"/>
    </xf>
    <xf numFmtId="0" fontId="0" fillId="27" borderId="1" xfId="0" applyFill="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12" fillId="0" borderId="1" xfId="2" applyBorder="1">
      <alignmen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12" fillId="0" borderId="4" xfId="2" applyFill="1" applyBorder="1">
      <alignment vertical="center"/>
    </xf>
    <xf numFmtId="0" fontId="11" fillId="2" borderId="0" xfId="1" applyFont="1" applyFill="1" applyAlignment="1">
      <alignment horizontal="left" vertical="center"/>
    </xf>
    <xf numFmtId="0" fontId="11" fillId="2" borderId="12" xfId="1" applyFont="1" applyFill="1" applyBorder="1" applyAlignment="1">
      <alignment horizontal="center" vertical="center"/>
    </xf>
    <xf numFmtId="0" fontId="11" fillId="2" borderId="0" xfId="1" applyFont="1" applyFill="1" applyAlignment="1">
      <alignment horizontal="center" vertical="center"/>
    </xf>
    <xf numFmtId="0" fontId="11" fillId="2" borderId="11" xfId="1" applyFont="1" applyFill="1" applyBorder="1" applyAlignment="1">
      <alignment horizontal="center" vertical="center"/>
    </xf>
    <xf numFmtId="178" fontId="0" fillId="4" borderId="1" xfId="0" applyNumberForma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177" fontId="0" fillId="4" borderId="1" xfId="0" applyNumberFormat="1" applyFill="1" applyBorder="1" applyAlignment="1" applyProtection="1">
      <alignment horizontal="left" vertical="center"/>
      <protection locked="0"/>
    </xf>
    <xf numFmtId="0" fontId="0" fillId="4" borderId="1" xfId="0" applyFill="1" applyBorder="1" applyProtection="1">
      <alignment vertical="center"/>
      <protection locked="0"/>
    </xf>
    <xf numFmtId="0" fontId="12" fillId="4" borderId="1" xfId="2" applyFill="1" applyBorder="1" applyProtection="1">
      <alignment vertical="center"/>
      <protection locked="0"/>
    </xf>
    <xf numFmtId="0" fontId="0" fillId="4" borderId="25" xfId="0" applyFill="1" applyBorder="1" applyProtection="1">
      <alignment vertical="center"/>
      <protection locked="0"/>
    </xf>
    <xf numFmtId="0" fontId="3" fillId="0" borderId="26" xfId="0" applyFont="1" applyBorder="1" applyAlignment="1">
      <alignment horizontal="justify" vertical="center" wrapText="1"/>
    </xf>
    <xf numFmtId="0" fontId="3" fillId="0" borderId="26" xfId="0" applyFont="1" applyBorder="1" applyAlignment="1">
      <alignment horizontal="right" vertical="center" wrapText="1"/>
    </xf>
    <xf numFmtId="0" fontId="0" fillId="0" borderId="27" xfId="0" applyBorder="1">
      <alignment vertical="center"/>
    </xf>
    <xf numFmtId="0" fontId="0" fillId="0" borderId="27" xfId="0" applyBorder="1" applyAlignment="1">
      <alignment vertical="center" wrapText="1"/>
    </xf>
    <xf numFmtId="0" fontId="12" fillId="0" borderId="27" xfId="2" applyBorder="1" applyAlignment="1">
      <alignment vertical="center" wrapText="1"/>
    </xf>
    <xf numFmtId="0" fontId="39" fillId="0" borderId="27" xfId="0" applyFont="1" applyBorder="1" applyAlignment="1">
      <alignment vertical="center" wrapText="1"/>
    </xf>
    <xf numFmtId="0" fontId="0" fillId="0" borderId="0" xfId="0" applyBorder="1">
      <alignment vertical="center"/>
    </xf>
    <xf numFmtId="0" fontId="41" fillId="0" borderId="0" xfId="0" applyFont="1">
      <alignment vertical="center"/>
    </xf>
    <xf numFmtId="0" fontId="41" fillId="0" borderId="0" xfId="0" applyFont="1" applyProtection="1">
      <alignment vertical="center"/>
      <protection locked="0"/>
    </xf>
    <xf numFmtId="0" fontId="41" fillId="0" borderId="0" xfId="0" applyFont="1" applyAlignment="1" applyProtection="1">
      <alignment horizontal="center" vertical="center"/>
      <protection locked="0"/>
    </xf>
    <xf numFmtId="0" fontId="45" fillId="0" borderId="0" xfId="0" applyFont="1">
      <alignment vertical="center"/>
    </xf>
    <xf numFmtId="0" fontId="45" fillId="0" borderId="0" xfId="0" applyFont="1" applyAlignment="1">
      <alignment horizontal="center" vertical="center"/>
    </xf>
    <xf numFmtId="0" fontId="41" fillId="0" borderId="27" xfId="0" applyFont="1" applyBorder="1" applyAlignment="1" applyProtection="1">
      <alignment horizontal="center" vertical="center"/>
      <protection locked="0"/>
    </xf>
    <xf numFmtId="0" fontId="41" fillId="2" borderId="29" xfId="0" applyFont="1" applyFill="1" applyBorder="1" applyAlignment="1" applyProtection="1">
      <alignment horizontal="center" vertical="center"/>
      <protection locked="0"/>
    </xf>
    <xf numFmtId="0" fontId="41" fillId="0" borderId="30" xfId="0" applyFont="1" applyBorder="1" applyAlignment="1" applyProtection="1">
      <alignment horizontal="center" vertical="center"/>
      <protection locked="0"/>
    </xf>
    <xf numFmtId="0" fontId="48" fillId="0" borderId="0" xfId="0" applyFont="1" applyProtection="1">
      <alignment vertical="center"/>
      <protection locked="0"/>
    </xf>
    <xf numFmtId="0" fontId="49" fillId="0" borderId="0" xfId="0" applyFont="1" applyProtection="1">
      <alignment vertical="center"/>
      <protection locked="0"/>
    </xf>
    <xf numFmtId="0" fontId="50" fillId="0" borderId="0" xfId="0" applyFont="1" applyAlignment="1" applyProtection="1">
      <alignment horizontal="right" vertical="center"/>
      <protection locked="0"/>
    </xf>
    <xf numFmtId="0" fontId="50" fillId="0" borderId="0" xfId="0" applyFont="1" applyAlignment="1" applyProtection="1">
      <alignment vertical="top" shrinkToFit="1"/>
      <protection locked="0"/>
    </xf>
    <xf numFmtId="0" fontId="50" fillId="0" borderId="0" xfId="0" applyFont="1" applyAlignment="1">
      <alignment horizontal="left" vertical="top" shrinkToFit="1"/>
    </xf>
    <xf numFmtId="0" fontId="50" fillId="0" borderId="0" xfId="0" applyFont="1" applyAlignment="1">
      <alignment vertical="top" shrinkToFit="1"/>
    </xf>
    <xf numFmtId="0" fontId="11" fillId="2" borderId="0" xfId="1" applyFont="1" applyFill="1" applyAlignment="1">
      <alignment horizontal="center" vertical="center"/>
    </xf>
    <xf numFmtId="0" fontId="51" fillId="0" borderId="0" xfId="0" applyFont="1">
      <alignment vertical="center"/>
    </xf>
    <xf numFmtId="0" fontId="47" fillId="0" borderId="0" xfId="0" applyFont="1" applyAlignment="1" applyProtection="1">
      <alignment horizontal="left" vertical="center"/>
      <protection locked="0"/>
    </xf>
    <xf numFmtId="0" fontId="57" fillId="0" borderId="0" xfId="0" applyFont="1" applyProtection="1">
      <alignment vertical="center"/>
      <protection locked="0"/>
    </xf>
    <xf numFmtId="0" fontId="57" fillId="0" borderId="0" xfId="0" applyFont="1" applyAlignment="1" applyProtection="1">
      <alignment horizontal="center" vertical="center"/>
      <protection locked="0"/>
    </xf>
    <xf numFmtId="0" fontId="57" fillId="0" borderId="0" xfId="0" applyFont="1">
      <alignment vertical="center"/>
    </xf>
    <xf numFmtId="0" fontId="0" fillId="0" borderId="0" xfId="0" applyAlignment="1">
      <alignment vertical="center"/>
    </xf>
    <xf numFmtId="0" fontId="0" fillId="0" borderId="0" xfId="0" applyAlignment="1">
      <alignment vertical="center"/>
    </xf>
    <xf numFmtId="0" fontId="0" fillId="0" borderId="0" xfId="0" applyBorder="1" applyAlignment="1">
      <alignment vertical="center"/>
    </xf>
    <xf numFmtId="0" fontId="0" fillId="0" borderId="40" xfId="0" applyBorder="1">
      <alignment vertical="center"/>
    </xf>
    <xf numFmtId="0" fontId="0" fillId="0" borderId="41" xfId="0" applyBorder="1">
      <alignment vertical="center"/>
    </xf>
    <xf numFmtId="0" fontId="0" fillId="0" borderId="42" xfId="0" applyBorder="1" applyAlignment="1">
      <alignment vertical="center"/>
    </xf>
    <xf numFmtId="0" fontId="0" fillId="0" borderId="43" xfId="0" applyBorder="1">
      <alignment vertical="center"/>
    </xf>
    <xf numFmtId="0" fontId="0" fillId="0" borderId="42" xfId="0" applyBorder="1">
      <alignment vertical="center"/>
    </xf>
    <xf numFmtId="0" fontId="0" fillId="0" borderId="44" xfId="0" applyBorder="1">
      <alignment vertical="center"/>
    </xf>
    <xf numFmtId="0" fontId="0" fillId="0" borderId="31" xfId="0" applyBorder="1">
      <alignment vertical="center"/>
    </xf>
    <xf numFmtId="0" fontId="0" fillId="0" borderId="45" xfId="0" applyBorder="1">
      <alignment vertical="center"/>
    </xf>
    <xf numFmtId="0" fontId="0" fillId="0" borderId="39" xfId="0" applyBorder="1">
      <alignment vertical="center"/>
    </xf>
    <xf numFmtId="0" fontId="59" fillId="0" borderId="0" xfId="0" applyFont="1" applyBorder="1" applyAlignment="1">
      <alignment vertical="center"/>
    </xf>
    <xf numFmtId="0" fontId="32" fillId="0" borderId="0" xfId="0" applyFont="1" applyBorder="1">
      <alignment vertical="center"/>
    </xf>
    <xf numFmtId="0" fontId="0" fillId="0" borderId="38" xfId="0" applyBorder="1">
      <alignment vertical="center"/>
    </xf>
    <xf numFmtId="0" fontId="62" fillId="0" borderId="0" xfId="0" applyFont="1">
      <alignment vertical="center"/>
    </xf>
    <xf numFmtId="0" fontId="33" fillId="0" borderId="27" xfId="0" applyFont="1" applyBorder="1" applyAlignment="1">
      <alignment horizontal="center" vertical="center" wrapText="1"/>
    </xf>
    <xf numFmtId="176" fontId="33" fillId="3" borderId="5" xfId="0" applyNumberFormat="1" applyFont="1" applyFill="1" applyBorder="1">
      <alignment vertical="center"/>
    </xf>
    <xf numFmtId="0" fontId="33" fillId="0" borderId="4" xfId="0" applyFont="1" applyBorder="1" applyAlignment="1">
      <alignment horizontal="center" vertical="center" wrapText="1"/>
    </xf>
    <xf numFmtId="0" fontId="0" fillId="0" borderId="52" xfId="0" applyBorder="1">
      <alignment vertical="center"/>
    </xf>
    <xf numFmtId="0" fontId="40" fillId="0" borderId="52" xfId="0" applyFont="1" applyFill="1" applyBorder="1" applyAlignment="1">
      <alignment horizontal="center" vertical="top"/>
    </xf>
    <xf numFmtId="0" fontId="0" fillId="0" borderId="52" xfId="0" applyFill="1" applyBorder="1">
      <alignment vertical="center"/>
    </xf>
    <xf numFmtId="0" fontId="37" fillId="0" borderId="52" xfId="0" applyFont="1" applyFill="1" applyBorder="1" applyAlignment="1">
      <alignment horizontal="center" vertical="center"/>
    </xf>
    <xf numFmtId="0" fontId="0" fillId="0" borderId="52" xfId="0" applyFill="1" applyBorder="1" applyAlignment="1">
      <alignment horizontal="center" vertical="center"/>
    </xf>
    <xf numFmtId="0" fontId="37" fillId="0" borderId="0" xfId="0" applyFont="1">
      <alignment vertical="center"/>
    </xf>
    <xf numFmtId="0" fontId="68" fillId="0" borderId="0" xfId="0" applyFont="1">
      <alignment vertical="center"/>
    </xf>
    <xf numFmtId="0" fontId="74" fillId="0" borderId="0" xfId="0" applyFont="1">
      <alignment vertical="center"/>
    </xf>
    <xf numFmtId="0" fontId="70" fillId="0" borderId="0" xfId="0" applyFont="1" applyAlignment="1">
      <alignment horizontal="right" vertical="center"/>
    </xf>
    <xf numFmtId="38" fontId="76" fillId="0" borderId="55" xfId="53" applyFont="1" applyFill="1" applyBorder="1" applyAlignment="1">
      <alignment horizontal="left" vertical="center" wrapText="1"/>
    </xf>
    <xf numFmtId="38" fontId="76" fillId="0" borderId="56" xfId="53" applyFont="1" applyFill="1" applyBorder="1" applyAlignment="1">
      <alignment horizontal="left" vertical="center" wrapText="1"/>
    </xf>
    <xf numFmtId="38" fontId="76" fillId="0" borderId="56" xfId="53" applyFont="1" applyFill="1" applyBorder="1" applyAlignment="1">
      <alignment vertical="center" wrapText="1"/>
    </xf>
    <xf numFmtId="38" fontId="75" fillId="0" borderId="56" xfId="53" applyFont="1" applyFill="1" applyBorder="1" applyAlignment="1">
      <alignment vertical="center" wrapText="1"/>
    </xf>
    <xf numFmtId="38" fontId="77" fillId="0" borderId="56" xfId="53" applyFont="1" applyFill="1" applyBorder="1" applyAlignment="1">
      <alignment vertical="center" wrapText="1" shrinkToFit="1"/>
    </xf>
    <xf numFmtId="38" fontId="75" fillId="0" borderId="56" xfId="53" applyFont="1" applyFill="1" applyBorder="1" applyAlignment="1">
      <alignment vertical="center" wrapText="1" shrinkToFit="1"/>
    </xf>
    <xf numFmtId="38" fontId="76" fillId="0" borderId="56" xfId="53" applyFont="1" applyFill="1" applyBorder="1" applyAlignment="1">
      <alignment vertical="center" wrapText="1" shrinkToFit="1"/>
    </xf>
    <xf numFmtId="38" fontId="76" fillId="0" borderId="57" xfId="53" applyFont="1" applyFill="1" applyBorder="1" applyAlignment="1">
      <alignment vertical="center" wrapText="1"/>
    </xf>
    <xf numFmtId="38" fontId="76" fillId="29" borderId="39" xfId="53" applyFont="1" applyFill="1" applyBorder="1" applyAlignment="1">
      <alignment horizontal="left" vertical="center"/>
    </xf>
    <xf numFmtId="38" fontId="78" fillId="29" borderId="58" xfId="53" applyFont="1" applyFill="1" applyBorder="1" applyAlignment="1">
      <alignment vertical="center" wrapText="1"/>
    </xf>
    <xf numFmtId="38" fontId="68" fillId="29" borderId="40" xfId="53" applyFont="1" applyFill="1" applyBorder="1" applyAlignment="1">
      <alignment vertical="center" wrapText="1"/>
    </xf>
    <xf numFmtId="0" fontId="78" fillId="29" borderId="42" xfId="0" applyFont="1" applyFill="1" applyBorder="1" applyAlignment="1">
      <alignment horizontal="center" vertical="center" wrapText="1"/>
    </xf>
    <xf numFmtId="0" fontId="78" fillId="0" borderId="60" xfId="0" applyFont="1" applyBorder="1" applyAlignment="1">
      <alignment vertical="center" wrapText="1"/>
    </xf>
    <xf numFmtId="0" fontId="78" fillId="29" borderId="42" xfId="0" applyFont="1" applyFill="1" applyBorder="1" applyAlignment="1">
      <alignment horizontal="center" vertical="center"/>
    </xf>
    <xf numFmtId="0" fontId="78" fillId="0" borderId="63" xfId="0" applyFont="1" applyBorder="1" applyAlignment="1">
      <alignment vertical="center" wrapText="1"/>
    </xf>
    <xf numFmtId="0" fontId="78" fillId="29" borderId="44" xfId="0" applyFont="1" applyFill="1" applyBorder="1" applyAlignment="1">
      <alignment horizontal="center" vertical="center"/>
    </xf>
    <xf numFmtId="0" fontId="78" fillId="0" borderId="69" xfId="0" applyFont="1" applyBorder="1" applyAlignment="1">
      <alignment vertical="center" wrapText="1"/>
    </xf>
    <xf numFmtId="0" fontId="76" fillId="30" borderId="39" xfId="0" applyFont="1" applyFill="1" applyBorder="1" applyAlignment="1">
      <alignment horizontal="left" vertical="center"/>
    </xf>
    <xf numFmtId="0" fontId="78" fillId="30" borderId="40" xfId="0" applyFont="1" applyFill="1" applyBorder="1" applyAlignment="1">
      <alignment vertical="center" wrapText="1"/>
    </xf>
    <xf numFmtId="0" fontId="68" fillId="30" borderId="0" xfId="0" applyFont="1" applyFill="1" applyAlignment="1">
      <alignment vertical="center" wrapText="1"/>
    </xf>
    <xf numFmtId="38" fontId="68" fillId="30" borderId="0" xfId="53" applyFont="1" applyFill="1" applyBorder="1">
      <alignment vertical="center"/>
    </xf>
    <xf numFmtId="38" fontId="78" fillId="30" borderId="42" xfId="53" applyFont="1" applyFill="1" applyBorder="1" applyAlignment="1">
      <alignment horizontal="left" vertical="center"/>
    </xf>
    <xf numFmtId="0" fontId="68" fillId="0" borderId="0" xfId="0" applyFont="1" applyAlignment="1">
      <alignment vertical="center" wrapText="1"/>
    </xf>
    <xf numFmtId="0" fontId="76" fillId="32" borderId="39" xfId="0" applyFont="1" applyFill="1" applyBorder="1" applyAlignment="1">
      <alignment horizontal="left" vertical="center"/>
    </xf>
    <xf numFmtId="49" fontId="78" fillId="32" borderId="10" xfId="0" applyNumberFormat="1" applyFont="1" applyFill="1" applyBorder="1" applyAlignment="1">
      <alignment horizontal="left" vertical="center" wrapText="1"/>
    </xf>
    <xf numFmtId="49" fontId="68" fillId="32" borderId="0" xfId="0" applyNumberFormat="1" applyFont="1" applyFill="1" applyAlignment="1">
      <alignment horizontal="left" vertical="center" wrapText="1"/>
    </xf>
    <xf numFmtId="49" fontId="68" fillId="32" borderId="0" xfId="53" applyNumberFormat="1" applyFont="1" applyFill="1" applyBorder="1">
      <alignment vertical="center"/>
    </xf>
    <xf numFmtId="49" fontId="68" fillId="32" borderId="58" xfId="53" applyNumberFormat="1" applyFont="1" applyFill="1" applyBorder="1" applyAlignment="1">
      <alignment vertical="center" wrapText="1"/>
    </xf>
    <xf numFmtId="49" fontId="68" fillId="32" borderId="58" xfId="0" applyNumberFormat="1" applyFont="1" applyFill="1" applyBorder="1">
      <alignment vertical="center"/>
    </xf>
    <xf numFmtId="49" fontId="68" fillId="32" borderId="59" xfId="0" applyNumberFormat="1" applyFont="1" applyFill="1" applyBorder="1">
      <alignment vertical="center"/>
    </xf>
    <xf numFmtId="0" fontId="78" fillId="32" borderId="42" xfId="0" applyFont="1" applyFill="1" applyBorder="1" applyAlignment="1">
      <alignment horizontal="center" vertical="center"/>
    </xf>
    <xf numFmtId="38" fontId="75" fillId="31" borderId="81" xfId="53" applyFont="1" applyFill="1" applyBorder="1">
      <alignment vertical="center"/>
    </xf>
    <xf numFmtId="0" fontId="78" fillId="32" borderId="44" xfId="0" applyFont="1" applyFill="1" applyBorder="1" applyAlignment="1">
      <alignment horizontal="center" vertical="center"/>
    </xf>
    <xf numFmtId="0" fontId="80" fillId="0" borderId="44" xfId="0" applyFont="1" applyBorder="1">
      <alignment vertical="center"/>
    </xf>
    <xf numFmtId="0" fontId="68" fillId="0" borderId="52" xfId="0" applyFont="1" applyBorder="1">
      <alignment vertical="center"/>
    </xf>
    <xf numFmtId="0" fontId="68" fillId="0" borderId="79" xfId="0" applyFont="1" applyBorder="1">
      <alignment vertical="center"/>
    </xf>
    <xf numFmtId="0" fontId="68" fillId="0" borderId="86" xfId="0" applyFont="1" applyBorder="1">
      <alignment vertical="center"/>
    </xf>
    <xf numFmtId="38" fontId="68" fillId="0" borderId="0" xfId="0" applyNumberFormat="1" applyFont="1">
      <alignment vertical="center"/>
    </xf>
    <xf numFmtId="0" fontId="69" fillId="0" borderId="0" xfId="0" applyFont="1">
      <alignment vertical="center"/>
    </xf>
    <xf numFmtId="38" fontId="73" fillId="0" borderId="55" xfId="53" applyFont="1" applyFill="1" applyBorder="1" applyAlignment="1">
      <alignment horizontal="left" vertical="center" wrapText="1"/>
    </xf>
    <xf numFmtId="38" fontId="73" fillId="0" borderId="56" xfId="53" applyFont="1" applyFill="1" applyBorder="1" applyAlignment="1">
      <alignment horizontal="left" vertical="center" wrapText="1"/>
    </xf>
    <xf numFmtId="38" fontId="76" fillId="0" borderId="85" xfId="53" applyFont="1" applyFill="1" applyBorder="1" applyAlignment="1">
      <alignment vertical="center" wrapText="1"/>
    </xf>
    <xf numFmtId="38" fontId="76" fillId="0" borderId="25" xfId="53" applyFont="1" applyFill="1" applyBorder="1" applyAlignment="1">
      <alignment vertical="center" wrapText="1"/>
    </xf>
    <xf numFmtId="38" fontId="81" fillId="0" borderId="88" xfId="53" applyFont="1" applyFill="1" applyBorder="1" applyAlignment="1">
      <alignment horizontal="left" vertical="center"/>
    </xf>
    <xf numFmtId="38" fontId="81" fillId="0" borderId="58" xfId="53" applyFont="1" applyFill="1" applyBorder="1" applyAlignment="1">
      <alignment vertical="center" wrapText="1"/>
    </xf>
    <xf numFmtId="38" fontId="68" fillId="31" borderId="89" xfId="53" applyFont="1" applyFill="1" applyBorder="1" applyAlignment="1">
      <alignment vertical="center" wrapText="1"/>
    </xf>
    <xf numFmtId="38" fontId="68" fillId="31" borderId="56" xfId="53" applyFont="1" applyFill="1" applyBorder="1" applyAlignment="1">
      <alignment vertical="center" wrapText="1"/>
    </xf>
    <xf numFmtId="38" fontId="68" fillId="31" borderId="57" xfId="53" applyFont="1" applyFill="1" applyBorder="1" applyAlignment="1">
      <alignment vertical="center" wrapText="1"/>
    </xf>
    <xf numFmtId="38" fontId="68" fillId="31" borderId="64" xfId="53" applyFont="1" applyFill="1" applyBorder="1" applyAlignment="1">
      <alignment vertical="center" wrapText="1"/>
    </xf>
    <xf numFmtId="38" fontId="68" fillId="31" borderId="91" xfId="53" applyFont="1" applyFill="1" applyBorder="1" applyAlignment="1">
      <alignment vertical="center" wrapText="1"/>
    </xf>
    <xf numFmtId="38" fontId="81" fillId="0" borderId="60" xfId="53" applyFont="1" applyFill="1" applyBorder="1" applyAlignment="1">
      <alignment vertical="center" shrinkToFit="1"/>
    </xf>
    <xf numFmtId="38" fontId="68" fillId="31" borderId="93" xfId="53" applyFont="1" applyFill="1" applyBorder="1" applyAlignment="1">
      <alignment vertical="center" wrapText="1"/>
    </xf>
    <xf numFmtId="38" fontId="68" fillId="31" borderId="68" xfId="53" applyFont="1" applyFill="1" applyBorder="1" applyAlignment="1">
      <alignment vertical="center" wrapText="1"/>
    </xf>
    <xf numFmtId="38" fontId="68" fillId="31" borderId="94" xfId="53" applyFont="1" applyFill="1" applyBorder="1" applyAlignment="1">
      <alignment vertical="center" wrapText="1"/>
    </xf>
    <xf numFmtId="38" fontId="81" fillId="0" borderId="95" xfId="53" applyFont="1" applyFill="1" applyBorder="1" applyAlignment="1">
      <alignment vertical="center" shrinkToFit="1"/>
    </xf>
    <xf numFmtId="38" fontId="81" fillId="0" borderId="63" xfId="53" applyFont="1" applyFill="1" applyBorder="1" applyAlignment="1">
      <alignment vertical="center" shrinkToFit="1"/>
    </xf>
    <xf numFmtId="38" fontId="68" fillId="31" borderId="81" xfId="53" applyFont="1" applyFill="1" applyBorder="1" applyAlignment="1">
      <alignment vertical="center" wrapText="1"/>
    </xf>
    <xf numFmtId="38" fontId="68" fillId="31" borderId="66" xfId="53" applyFont="1" applyFill="1" applyBorder="1" applyAlignment="1">
      <alignment vertical="center" wrapText="1"/>
    </xf>
    <xf numFmtId="38" fontId="81" fillId="0" borderId="69" xfId="53" applyFont="1" applyFill="1" applyBorder="1" applyAlignment="1">
      <alignment vertical="center" shrinkToFit="1"/>
    </xf>
    <xf numFmtId="38" fontId="68" fillId="31" borderId="82" xfId="53" applyFont="1" applyFill="1" applyBorder="1" applyAlignment="1">
      <alignment vertical="center" wrapText="1"/>
    </xf>
    <xf numFmtId="38" fontId="68" fillId="31" borderId="70" xfId="53" applyFont="1" applyFill="1" applyBorder="1" applyAlignment="1">
      <alignment vertical="center" wrapText="1"/>
    </xf>
    <xf numFmtId="38" fontId="68" fillId="31" borderId="84" xfId="53" applyFont="1" applyFill="1" applyBorder="1" applyAlignment="1">
      <alignment vertical="center" wrapText="1"/>
    </xf>
    <xf numFmtId="0" fontId="80" fillId="0" borderId="23" xfId="0" applyFont="1" applyBorder="1">
      <alignment vertical="center"/>
    </xf>
    <xf numFmtId="0" fontId="68" fillId="0" borderId="49" xfId="0" applyFont="1" applyBorder="1">
      <alignment vertical="center"/>
    </xf>
    <xf numFmtId="38" fontId="68" fillId="0" borderId="85" xfId="53" applyFont="1" applyFill="1" applyBorder="1">
      <alignment vertical="center"/>
    </xf>
    <xf numFmtId="38" fontId="68" fillId="0" borderId="97" xfId="53" applyFont="1" applyFill="1" applyBorder="1">
      <alignment vertical="center"/>
    </xf>
    <xf numFmtId="38" fontId="76" fillId="0" borderId="40" xfId="53" applyFont="1" applyFill="1" applyBorder="1" applyAlignment="1">
      <alignment horizontal="left" vertical="center" wrapText="1"/>
    </xf>
    <xf numFmtId="38" fontId="76" fillId="0" borderId="85" xfId="53" applyFont="1" applyFill="1" applyBorder="1" applyAlignment="1">
      <alignment vertical="center" wrapText="1" shrinkToFit="1"/>
    </xf>
    <xf numFmtId="38" fontId="78" fillId="0" borderId="39" xfId="53" applyFont="1" applyFill="1" applyBorder="1" applyAlignment="1">
      <alignment horizontal="left" vertical="center"/>
    </xf>
    <xf numFmtId="38" fontId="78" fillId="0" borderId="40" xfId="53" applyFont="1" applyFill="1" applyBorder="1" applyAlignment="1">
      <alignment horizontal="left" vertical="center"/>
    </xf>
    <xf numFmtId="38" fontId="78" fillId="0" borderId="42" xfId="53" applyFont="1" applyFill="1" applyBorder="1" applyAlignment="1">
      <alignment horizontal="left" vertical="center"/>
    </xf>
    <xf numFmtId="38" fontId="78" fillId="0" borderId="0" xfId="53" applyFont="1" applyFill="1" applyBorder="1" applyAlignment="1">
      <alignment horizontal="left" vertical="center"/>
    </xf>
    <xf numFmtId="38" fontId="78" fillId="0" borderId="44" xfId="53" applyFont="1" applyFill="1" applyBorder="1" applyAlignment="1">
      <alignment horizontal="left" vertical="center"/>
    </xf>
    <xf numFmtId="38" fontId="78" fillId="0" borderId="52" xfId="53" applyFont="1" applyFill="1" applyBorder="1" applyAlignment="1">
      <alignment horizontal="left" vertical="center"/>
    </xf>
    <xf numFmtId="0" fontId="68" fillId="0" borderId="85" xfId="0" applyFont="1" applyBorder="1">
      <alignment vertical="center"/>
    </xf>
    <xf numFmtId="0" fontId="68" fillId="0" borderId="97" xfId="0" applyFont="1" applyBorder="1">
      <alignment vertical="center"/>
    </xf>
    <xf numFmtId="38" fontId="68" fillId="0" borderId="0" xfId="53" applyFont="1" applyFill="1" applyBorder="1">
      <alignment vertical="center"/>
    </xf>
    <xf numFmtId="38" fontId="69" fillId="0" borderId="0" xfId="53" applyFont="1" applyFill="1" applyBorder="1">
      <alignment vertical="center"/>
    </xf>
    <xf numFmtId="38" fontId="72" fillId="0" borderId="0" xfId="53" applyFont="1" applyFill="1" applyBorder="1" applyAlignment="1">
      <alignment horizontal="right" vertical="center"/>
    </xf>
    <xf numFmtId="38" fontId="68" fillId="0" borderId="98" xfId="53" applyFont="1" applyFill="1" applyBorder="1" applyAlignment="1">
      <alignment horizontal="left" vertical="center" wrapText="1"/>
    </xf>
    <xf numFmtId="38" fontId="68" fillId="0" borderId="85" xfId="53" applyFont="1" applyFill="1" applyBorder="1" applyAlignment="1">
      <alignment horizontal="left" vertical="center" wrapText="1"/>
    </xf>
    <xf numFmtId="38" fontId="68" fillId="0" borderId="89" xfId="53" applyFont="1" applyFill="1" applyBorder="1" applyAlignment="1">
      <alignment horizontal="left" vertical="center" wrapText="1"/>
    </xf>
    <xf numFmtId="38" fontId="68" fillId="0" borderId="57" xfId="53" applyFont="1" applyFill="1" applyBorder="1" applyAlignment="1">
      <alignment vertical="center" wrapText="1"/>
    </xf>
    <xf numFmtId="38" fontId="68" fillId="0" borderId="98" xfId="53" applyFont="1" applyFill="1" applyBorder="1">
      <alignment vertical="center"/>
    </xf>
    <xf numFmtId="38" fontId="68" fillId="0" borderId="24" xfId="53" applyFont="1" applyFill="1" applyBorder="1">
      <alignment vertical="center"/>
    </xf>
    <xf numFmtId="38" fontId="68" fillId="0" borderId="85" xfId="53" applyFont="1" applyFill="1" applyBorder="1" applyAlignment="1">
      <alignment vertical="center" wrapText="1"/>
    </xf>
    <xf numFmtId="38" fontId="68" fillId="0" borderId="25" xfId="53" applyFont="1" applyFill="1" applyBorder="1" applyAlignment="1">
      <alignment vertical="center" wrapText="1"/>
    </xf>
    <xf numFmtId="0" fontId="68" fillId="0" borderId="0" xfId="0" applyFont="1" applyAlignment="1">
      <alignment vertical="center" shrinkToFit="1"/>
    </xf>
    <xf numFmtId="0" fontId="79" fillId="0" borderId="0" xfId="0" applyFont="1" applyAlignment="1">
      <alignment vertical="center" shrinkToFit="1"/>
    </xf>
    <xf numFmtId="0" fontId="70" fillId="0" borderId="0" xfId="0" applyFont="1">
      <alignment vertical="center"/>
    </xf>
    <xf numFmtId="0" fontId="72" fillId="0" borderId="0" xfId="0" applyFont="1">
      <alignment vertical="center"/>
    </xf>
    <xf numFmtId="0" fontId="68" fillId="0" borderId="0" xfId="0" applyFont="1" applyAlignment="1">
      <alignment horizontal="left" vertical="center"/>
    </xf>
    <xf numFmtId="0" fontId="70" fillId="0" borderId="0" xfId="0" applyFont="1" applyAlignment="1">
      <alignment horizontal="left" vertical="top"/>
    </xf>
    <xf numFmtId="38" fontId="70" fillId="0" borderId="0" xfId="53" applyFont="1" applyFill="1" applyBorder="1">
      <alignment vertical="center"/>
    </xf>
    <xf numFmtId="38" fontId="72" fillId="0" borderId="0" xfId="53" applyFont="1" applyFill="1" applyBorder="1">
      <alignmen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0" fillId="0" borderId="0" xfId="0" applyAlignment="1">
      <alignment horizontal="left" vertical="center" wrapText="1"/>
    </xf>
    <xf numFmtId="176" fontId="0" fillId="3" borderId="5" xfId="0" applyNumberFormat="1" applyFill="1" applyBorder="1" applyProtection="1">
      <alignment vertical="center"/>
      <protection locked="0"/>
    </xf>
    <xf numFmtId="0" fontId="33" fillId="0" borderId="10" xfId="0" applyFont="1" applyBorder="1" applyAlignment="1">
      <alignment horizontal="center" vertical="center"/>
    </xf>
    <xf numFmtId="0" fontId="89" fillId="33" borderId="0" xfId="0" applyFont="1" applyFill="1" applyBorder="1" applyAlignment="1">
      <alignment horizontal="distributed" vertical="center"/>
    </xf>
    <xf numFmtId="0" fontId="89" fillId="0" borderId="0" xfId="0" applyFont="1" applyBorder="1" applyAlignment="1">
      <alignment horizontal="distributed" vertical="center"/>
    </xf>
    <xf numFmtId="0" fontId="89" fillId="0" borderId="0" xfId="0" applyFont="1">
      <alignment vertical="center"/>
    </xf>
    <xf numFmtId="0" fontId="68" fillId="0" borderId="0" xfId="0" applyFont="1" applyFill="1" applyBorder="1">
      <alignment vertical="center"/>
    </xf>
    <xf numFmtId="0" fontId="71" fillId="0" borderId="0" xfId="0" applyFont="1" applyFill="1" applyBorder="1">
      <alignment vertical="center"/>
    </xf>
    <xf numFmtId="0" fontId="83" fillId="0" borderId="0" xfId="0" applyFont="1" applyFill="1" applyBorder="1">
      <alignment vertical="center"/>
    </xf>
    <xf numFmtId="38" fontId="84" fillId="0" borderId="0" xfId="0" applyNumberFormat="1" applyFont="1" applyFill="1" applyBorder="1" applyAlignment="1">
      <alignment vertical="center"/>
    </xf>
    <xf numFmtId="0" fontId="84" fillId="0" borderId="0" xfId="0" applyFont="1" applyFill="1" applyBorder="1" applyAlignment="1">
      <alignment vertical="center"/>
    </xf>
    <xf numFmtId="0" fontId="84" fillId="0" borderId="0" xfId="0" applyFont="1" applyFill="1" applyBorder="1" applyAlignment="1">
      <alignment horizontal="center" vertical="center"/>
    </xf>
    <xf numFmtId="0" fontId="70" fillId="0" borderId="0" xfId="0" applyFont="1" applyBorder="1">
      <alignment vertical="center"/>
    </xf>
    <xf numFmtId="0" fontId="73" fillId="0" borderId="0" xfId="0" applyFont="1" applyBorder="1" applyAlignment="1">
      <alignment horizontal="center" vertical="center"/>
    </xf>
    <xf numFmtId="0" fontId="70" fillId="0" borderId="113" xfId="0" applyFont="1" applyBorder="1">
      <alignment vertical="center"/>
    </xf>
    <xf numFmtId="0" fontId="70" fillId="0" borderId="114" xfId="0" applyFont="1" applyBorder="1">
      <alignment vertical="center"/>
    </xf>
    <xf numFmtId="0" fontId="70" fillId="0" borderId="115" xfId="0" applyFont="1" applyBorder="1">
      <alignment vertical="center"/>
    </xf>
    <xf numFmtId="0" fontId="72" fillId="0" borderId="114" xfId="0" applyFont="1" applyBorder="1">
      <alignment vertical="center"/>
    </xf>
    <xf numFmtId="0" fontId="81" fillId="0" borderId="115" xfId="0" applyFont="1" applyBorder="1">
      <alignment vertical="center"/>
    </xf>
    <xf numFmtId="0" fontId="33" fillId="0" borderId="0" xfId="0" applyFont="1" applyBorder="1" applyAlignment="1">
      <alignment horizontal="center" vertical="center"/>
    </xf>
    <xf numFmtId="0" fontId="70" fillId="3" borderId="110" xfId="0" applyFont="1" applyFill="1" applyBorder="1" applyAlignment="1">
      <alignment vertical="center" wrapText="1"/>
    </xf>
    <xf numFmtId="0" fontId="41" fillId="34" borderId="33" xfId="0" applyFont="1" applyFill="1" applyBorder="1" applyAlignment="1" applyProtection="1">
      <alignment horizontal="center" vertical="center"/>
      <protection locked="0"/>
    </xf>
    <xf numFmtId="0" fontId="41" fillId="34" borderId="34" xfId="0" applyFont="1" applyFill="1" applyBorder="1" applyAlignment="1" applyProtection="1">
      <alignment horizontal="center" vertical="center"/>
      <protection locked="0"/>
    </xf>
    <xf numFmtId="38" fontId="81" fillId="28" borderId="90" xfId="53" applyFont="1" applyFill="1" applyBorder="1" applyAlignment="1">
      <alignment horizontal="left" vertical="center"/>
    </xf>
    <xf numFmtId="38" fontId="81" fillId="28" borderId="35" xfId="53" applyFont="1" applyFill="1" applyBorder="1" applyAlignment="1">
      <alignment vertical="center" wrapText="1"/>
    </xf>
    <xf numFmtId="38" fontId="68" fillId="28" borderId="0" xfId="53" applyFont="1" applyFill="1" applyBorder="1" applyAlignment="1">
      <alignment vertical="center" wrapText="1"/>
    </xf>
    <xf numFmtId="38" fontId="68" fillId="28" borderId="42" xfId="53" applyFont="1" applyFill="1" applyBorder="1" applyAlignment="1">
      <alignment horizontal="left" vertical="center"/>
    </xf>
    <xf numFmtId="38" fontId="68" fillId="4" borderId="68" xfId="53" applyFont="1" applyFill="1" applyBorder="1" applyAlignment="1">
      <alignment vertical="center" wrapText="1"/>
    </xf>
    <xf numFmtId="38" fontId="68" fillId="4" borderId="64" xfId="53" applyFont="1" applyFill="1" applyBorder="1" applyAlignment="1">
      <alignment vertical="center" wrapText="1"/>
    </xf>
    <xf numFmtId="38" fontId="73" fillId="3" borderId="87" xfId="0" applyNumberFormat="1" applyFont="1" applyFill="1" applyBorder="1">
      <alignment vertical="center"/>
    </xf>
    <xf numFmtId="38" fontId="79" fillId="3" borderId="64" xfId="53" applyFont="1" applyFill="1" applyBorder="1" applyAlignment="1">
      <alignment horizontal="right" vertical="center"/>
    </xf>
    <xf numFmtId="38" fontId="79" fillId="3" borderId="70" xfId="53" applyFont="1" applyFill="1" applyBorder="1" applyAlignment="1">
      <alignment horizontal="right" vertical="center"/>
    </xf>
    <xf numFmtId="38" fontId="79" fillId="3" borderId="26" xfId="53" applyFont="1" applyFill="1" applyBorder="1" applyAlignment="1">
      <alignment horizontal="right" vertical="center"/>
    </xf>
    <xf numFmtId="38" fontId="75" fillId="3" borderId="79" xfId="0" applyNumberFormat="1" applyFont="1" applyFill="1" applyBorder="1">
      <alignment vertical="center"/>
    </xf>
    <xf numFmtId="38" fontId="68" fillId="4" borderId="105" xfId="53" applyFont="1" applyFill="1" applyBorder="1" applyAlignment="1">
      <alignment vertical="center" wrapText="1"/>
    </xf>
    <xf numFmtId="0" fontId="68" fillId="4" borderId="68" xfId="0" applyFont="1" applyFill="1" applyBorder="1" applyAlignment="1">
      <alignment horizontal="center" vertical="center" shrinkToFit="1"/>
    </xf>
    <xf numFmtId="38" fontId="68" fillId="4" borderId="106" xfId="53" applyFont="1" applyFill="1" applyBorder="1" applyAlignment="1">
      <alignment vertical="center" wrapText="1"/>
    </xf>
    <xf numFmtId="38" fontId="68" fillId="4" borderId="93" xfId="53" applyFont="1" applyFill="1" applyBorder="1" applyAlignment="1">
      <alignment vertical="center" wrapText="1"/>
    </xf>
    <xf numFmtId="38" fontId="68" fillId="4" borderId="108" xfId="53" applyFont="1" applyFill="1" applyBorder="1" applyAlignment="1">
      <alignment vertical="center" wrapText="1"/>
    </xf>
    <xf numFmtId="0" fontId="68" fillId="4" borderId="64" xfId="0" applyFont="1" applyFill="1" applyBorder="1" applyAlignment="1">
      <alignment horizontal="center" vertical="center" shrinkToFit="1"/>
    </xf>
    <xf numFmtId="38" fontId="68" fillId="4" borderId="81" xfId="53" applyFont="1" applyFill="1" applyBorder="1" applyAlignment="1">
      <alignment vertical="center" wrapText="1"/>
    </xf>
    <xf numFmtId="0" fontId="68" fillId="4" borderId="95" xfId="0" applyFont="1" applyFill="1" applyBorder="1" applyAlignment="1">
      <alignment horizontal="center" vertical="center" shrinkToFit="1"/>
    </xf>
    <xf numFmtId="0" fontId="68" fillId="4" borderId="63" xfId="0" applyFont="1" applyFill="1" applyBorder="1" applyAlignment="1">
      <alignment horizontal="center" vertical="center" shrinkToFit="1"/>
    </xf>
    <xf numFmtId="38" fontId="68" fillId="4" borderId="64" xfId="53" applyFont="1" applyFill="1" applyBorder="1" applyAlignment="1">
      <alignment horizontal="center" vertical="center" shrinkToFit="1"/>
    </xf>
    <xf numFmtId="38" fontId="68" fillId="4" borderId="109" xfId="53" applyFont="1" applyFill="1" applyBorder="1" applyAlignment="1">
      <alignment vertical="center" wrapText="1"/>
    </xf>
    <xf numFmtId="38" fontId="68" fillId="4" borderId="83" xfId="53" applyFont="1" applyFill="1" applyBorder="1" applyAlignment="1">
      <alignment vertical="center" wrapText="1"/>
    </xf>
    <xf numFmtId="38" fontId="68" fillId="4" borderId="83" xfId="53" applyFont="1" applyFill="1" applyBorder="1" applyAlignment="1">
      <alignment horizontal="center" vertical="center" shrinkToFit="1"/>
    </xf>
    <xf numFmtId="0" fontId="12" fillId="0" borderId="27" xfId="2" applyFill="1" applyBorder="1">
      <alignment vertical="center"/>
    </xf>
    <xf numFmtId="0" fontId="76" fillId="4" borderId="111" xfId="0" applyFont="1" applyFill="1" applyBorder="1" applyAlignment="1">
      <alignment vertical="center" wrapText="1"/>
    </xf>
    <xf numFmtId="0" fontId="59" fillId="0" borderId="0" xfId="0" applyFont="1" applyBorder="1">
      <alignment vertical="center"/>
    </xf>
    <xf numFmtId="0" fontId="33" fillId="0" borderId="0" xfId="0" applyFont="1" applyBorder="1">
      <alignment vertical="center"/>
    </xf>
    <xf numFmtId="0" fontId="0" fillId="0" borderId="0" xfId="0" applyFont="1" applyBorder="1">
      <alignment vertical="center"/>
    </xf>
    <xf numFmtId="0" fontId="89" fillId="0" borderId="0" xfId="0" applyFont="1" applyAlignment="1">
      <alignment vertical="center" shrinkToFit="1"/>
    </xf>
    <xf numFmtId="0" fontId="70" fillId="0" borderId="0" xfId="0" applyFont="1" applyFill="1" applyBorder="1">
      <alignment vertical="center"/>
    </xf>
    <xf numFmtId="0" fontId="72" fillId="0" borderId="0" xfId="0" applyFont="1" applyFill="1" applyBorder="1">
      <alignment vertical="center"/>
    </xf>
    <xf numFmtId="0" fontId="87" fillId="0" borderId="0" xfId="0" applyFont="1" applyFill="1" applyBorder="1">
      <alignment vertical="center"/>
    </xf>
    <xf numFmtId="0" fontId="71" fillId="0" borderId="0" xfId="0" applyFont="1" applyFill="1" applyBorder="1" applyAlignment="1">
      <alignment horizontal="center" vertical="center"/>
    </xf>
    <xf numFmtId="0" fontId="70" fillId="3" borderId="0" xfId="0" applyFont="1" applyFill="1" applyBorder="1" applyAlignment="1">
      <alignment vertical="center" wrapText="1"/>
    </xf>
    <xf numFmtId="0" fontId="93" fillId="0" borderId="0" xfId="2" applyFont="1" applyAlignment="1">
      <alignment vertical="top"/>
    </xf>
    <xf numFmtId="38" fontId="79" fillId="3" borderId="81" xfId="53" applyFont="1" applyFill="1" applyBorder="1" applyAlignment="1">
      <alignment horizontal="right" vertical="center"/>
    </xf>
    <xf numFmtId="38" fontId="79" fillId="3" borderId="93" xfId="53" applyFont="1" applyFill="1" applyBorder="1" applyAlignment="1">
      <alignment horizontal="right" vertical="center"/>
    </xf>
    <xf numFmtId="38" fontId="79" fillId="3" borderId="82" xfId="53" applyFont="1" applyFill="1" applyBorder="1" applyAlignment="1">
      <alignment horizontal="right" vertical="center"/>
    </xf>
    <xf numFmtId="38" fontId="68" fillId="30" borderId="0" xfId="53" applyFont="1" applyFill="1" applyBorder="1" applyAlignment="1">
      <alignment vertical="center" wrapText="1"/>
    </xf>
    <xf numFmtId="38" fontId="68" fillId="29" borderId="41" xfId="53" applyFont="1" applyFill="1" applyBorder="1" applyAlignment="1">
      <alignment vertical="center" wrapText="1"/>
    </xf>
    <xf numFmtId="38" fontId="79" fillId="30" borderId="0" xfId="53" applyFont="1" applyFill="1" applyBorder="1" applyAlignment="1">
      <alignment horizontal="right" vertical="center"/>
    </xf>
    <xf numFmtId="0" fontId="68" fillId="30" borderId="43" xfId="0" applyFont="1" applyFill="1" applyBorder="1">
      <alignment vertical="center"/>
    </xf>
    <xf numFmtId="38" fontId="79" fillId="3" borderId="89" xfId="53" applyFont="1" applyFill="1" applyBorder="1" applyAlignment="1">
      <alignment horizontal="right" vertical="center"/>
    </xf>
    <xf numFmtId="38" fontId="75" fillId="31" borderId="63" xfId="53" applyFont="1" applyFill="1" applyBorder="1">
      <alignment vertical="center"/>
    </xf>
    <xf numFmtId="38" fontId="68" fillId="3" borderId="89" xfId="53" applyFont="1" applyFill="1" applyBorder="1" applyAlignment="1">
      <alignment vertical="center" wrapText="1"/>
    </xf>
    <xf numFmtId="38" fontId="68" fillId="3" borderId="81" xfId="53" applyFont="1" applyFill="1" applyBorder="1" applyAlignment="1">
      <alignment vertical="center" wrapText="1"/>
    </xf>
    <xf numFmtId="38" fontId="68" fillId="3" borderId="11" xfId="53" applyFont="1" applyFill="1" applyBorder="1" applyAlignment="1">
      <alignment vertical="center" wrapText="1"/>
    </xf>
    <xf numFmtId="38" fontId="68" fillId="3" borderId="82" xfId="53" applyFont="1" applyFill="1" applyBorder="1" applyAlignment="1">
      <alignment vertical="center" wrapText="1"/>
    </xf>
    <xf numFmtId="38" fontId="68" fillId="3" borderId="80" xfId="53" applyFont="1" applyFill="1" applyBorder="1" applyAlignment="1">
      <alignment vertical="center" wrapText="1"/>
    </xf>
    <xf numFmtId="38" fontId="68" fillId="3" borderId="127" xfId="53" applyFont="1" applyFill="1" applyBorder="1" applyAlignment="1">
      <alignment vertical="center" wrapText="1"/>
    </xf>
    <xf numFmtId="0" fontId="78" fillId="4" borderId="128" xfId="0" applyFont="1" applyFill="1" applyBorder="1" applyAlignment="1">
      <alignment horizontal="center" vertical="center" shrinkToFit="1"/>
    </xf>
    <xf numFmtId="0" fontId="78" fillId="4" borderId="131" xfId="0" applyFont="1" applyFill="1" applyBorder="1" applyAlignment="1">
      <alignment horizontal="center" vertical="center" shrinkToFit="1"/>
    </xf>
    <xf numFmtId="0" fontId="78" fillId="4" borderId="125" xfId="0" applyFont="1" applyFill="1" applyBorder="1" applyAlignment="1">
      <alignment horizontal="center" vertical="center" shrinkToFit="1"/>
    </xf>
    <xf numFmtId="0" fontId="78" fillId="4" borderId="126" xfId="0" applyFont="1" applyFill="1" applyBorder="1" applyAlignment="1">
      <alignment horizontal="center" vertical="center" shrinkToFit="1"/>
    </xf>
    <xf numFmtId="38" fontId="76" fillId="4" borderId="124" xfId="53" applyFont="1" applyFill="1" applyBorder="1" applyAlignment="1">
      <alignment vertical="center" wrapText="1"/>
    </xf>
    <xf numFmtId="0" fontId="78" fillId="4" borderId="124" xfId="0" applyFont="1" applyFill="1" applyBorder="1" applyAlignment="1">
      <alignment horizontal="center" vertical="center" shrinkToFit="1"/>
    </xf>
    <xf numFmtId="38" fontId="76" fillId="4" borderId="132" xfId="53" applyFont="1" applyFill="1" applyBorder="1" applyAlignment="1">
      <alignment vertical="center" wrapText="1"/>
    </xf>
    <xf numFmtId="38" fontId="75" fillId="4" borderId="126" xfId="53" applyFont="1" applyFill="1" applyBorder="1" applyAlignment="1">
      <alignment vertical="center" wrapText="1"/>
    </xf>
    <xf numFmtId="0" fontId="68" fillId="0" borderId="133" xfId="0" applyFont="1" applyBorder="1">
      <alignment vertical="center"/>
    </xf>
    <xf numFmtId="0" fontId="68" fillId="0" borderId="0" xfId="0" applyFont="1" applyBorder="1">
      <alignment vertical="center"/>
    </xf>
    <xf numFmtId="38" fontId="76" fillId="0" borderId="135" xfId="53" applyFont="1" applyFill="1" applyBorder="1" applyAlignment="1">
      <alignment vertical="center" wrapText="1" shrinkToFit="1"/>
    </xf>
    <xf numFmtId="38" fontId="68" fillId="0" borderId="24" xfId="0" applyNumberFormat="1" applyFont="1" applyBorder="1">
      <alignment vertical="center"/>
    </xf>
    <xf numFmtId="38" fontId="68" fillId="30" borderId="75" xfId="53" applyFont="1" applyFill="1" applyBorder="1">
      <alignment vertical="center"/>
    </xf>
    <xf numFmtId="38" fontId="75" fillId="3" borderId="102" xfId="53" applyFont="1" applyFill="1" applyBorder="1">
      <alignment vertical="center"/>
    </xf>
    <xf numFmtId="0" fontId="75" fillId="0" borderId="103" xfId="0" applyFont="1" applyBorder="1">
      <alignment vertical="center"/>
    </xf>
    <xf numFmtId="38" fontId="75" fillId="0" borderId="11" xfId="53" applyFont="1" applyFill="1" applyBorder="1" applyAlignment="1">
      <alignment vertical="center" wrapText="1"/>
    </xf>
    <xf numFmtId="38" fontId="76" fillId="0" borderId="142" xfId="53" applyFont="1" applyFill="1" applyBorder="1" applyAlignment="1">
      <alignment vertical="center" wrapText="1"/>
    </xf>
    <xf numFmtId="38" fontId="68" fillId="29" borderId="145" xfId="53" applyFont="1" applyFill="1" applyBorder="1" applyAlignment="1">
      <alignment vertical="center" wrapText="1"/>
    </xf>
    <xf numFmtId="38" fontId="77" fillId="0" borderId="4" xfId="53" applyFont="1" applyFill="1" applyBorder="1" applyAlignment="1">
      <alignment vertical="center" wrapText="1" shrinkToFit="1"/>
    </xf>
    <xf numFmtId="49" fontId="68" fillId="32" borderId="75" xfId="53" applyNumberFormat="1" applyFont="1" applyFill="1" applyBorder="1">
      <alignment vertical="center"/>
    </xf>
    <xf numFmtId="38" fontId="75" fillId="31" borderId="149" xfId="53" applyFont="1" applyFill="1" applyBorder="1">
      <alignment vertical="center"/>
    </xf>
    <xf numFmtId="38" fontId="75" fillId="31" borderId="92" xfId="53" applyFont="1" applyFill="1" applyBorder="1">
      <alignment vertical="center"/>
    </xf>
    <xf numFmtId="38" fontId="75" fillId="31" borderId="150" xfId="53" applyFont="1" applyFill="1" applyBorder="1">
      <alignment vertical="center"/>
    </xf>
    <xf numFmtId="38" fontId="75" fillId="31" borderId="96" xfId="53" applyFont="1" applyFill="1" applyBorder="1">
      <alignment vertical="center"/>
    </xf>
    <xf numFmtId="0" fontId="78" fillId="4" borderId="132" xfId="0" applyFont="1" applyFill="1" applyBorder="1" applyAlignment="1">
      <alignment horizontal="center" vertical="center" shrinkToFit="1"/>
    </xf>
    <xf numFmtId="38" fontId="68" fillId="4" borderId="98" xfId="53" applyFont="1" applyFill="1" applyBorder="1" applyAlignment="1">
      <alignment horizontal="center" vertical="center" shrinkToFit="1"/>
    </xf>
    <xf numFmtId="38" fontId="68" fillId="4" borderId="124" xfId="53" applyFont="1" applyFill="1" applyBorder="1" applyAlignment="1">
      <alignment horizontal="center" vertical="center" shrinkToFit="1"/>
    </xf>
    <xf numFmtId="38" fontId="68" fillId="4" borderId="131" xfId="53" applyFont="1" applyFill="1" applyBorder="1" applyAlignment="1">
      <alignment horizontal="center" vertical="center" shrinkToFit="1"/>
    </xf>
    <xf numFmtId="38" fontId="68" fillId="4" borderId="125" xfId="53" applyFont="1" applyFill="1" applyBorder="1" applyAlignment="1">
      <alignment horizontal="center" vertical="center" shrinkToFit="1"/>
    </xf>
    <xf numFmtId="38" fontId="68" fillId="4" borderId="126" xfId="53" applyFont="1" applyFill="1" applyBorder="1" applyAlignment="1">
      <alignment horizontal="center" vertical="center" shrinkToFit="1"/>
    </xf>
    <xf numFmtId="38" fontId="68" fillId="0" borderId="86" xfId="53" applyFont="1" applyFill="1" applyBorder="1">
      <alignment vertical="center"/>
    </xf>
    <xf numFmtId="38" fontId="68" fillId="3" borderId="24" xfId="53" applyFont="1" applyFill="1" applyBorder="1">
      <alignment vertical="center"/>
    </xf>
    <xf numFmtId="38" fontId="75" fillId="3" borderId="134" xfId="53" applyFont="1" applyFill="1" applyBorder="1">
      <alignment vertical="center"/>
    </xf>
    <xf numFmtId="38" fontId="68" fillId="3" borderId="103" xfId="53" applyFont="1" applyFill="1" applyBorder="1">
      <alignment vertical="center"/>
    </xf>
    <xf numFmtId="0" fontId="85" fillId="0" borderId="0" xfId="0" applyFont="1">
      <alignment vertical="center"/>
    </xf>
    <xf numFmtId="0" fontId="78" fillId="4" borderId="108" xfId="0" applyFont="1" applyFill="1" applyBorder="1" applyAlignment="1">
      <alignment horizontal="center" vertical="center" shrinkToFit="1"/>
    </xf>
    <xf numFmtId="0" fontId="68" fillId="0" borderId="155" xfId="0" applyFont="1" applyBorder="1">
      <alignment vertical="center"/>
    </xf>
    <xf numFmtId="49" fontId="68" fillId="32" borderId="0" xfId="0" applyNumberFormat="1" applyFont="1" applyFill="1" applyBorder="1" applyAlignment="1">
      <alignment horizontal="left" vertical="center"/>
    </xf>
    <xf numFmtId="38" fontId="68" fillId="31" borderId="23" xfId="53" applyFont="1" applyFill="1" applyBorder="1" applyAlignment="1">
      <alignment horizontal="left" vertical="center" wrapText="1"/>
    </xf>
    <xf numFmtId="38" fontId="68" fillId="28" borderId="0" xfId="53" applyFont="1" applyFill="1" applyBorder="1" applyAlignment="1">
      <alignment horizontal="left" vertical="center" wrapText="1"/>
    </xf>
    <xf numFmtId="0" fontId="68" fillId="30" borderId="136" xfId="0" applyFont="1" applyFill="1" applyBorder="1" applyAlignment="1">
      <alignment horizontal="left" vertical="center"/>
    </xf>
    <xf numFmtId="0" fontId="68" fillId="0" borderId="142" xfId="0" applyFont="1" applyBorder="1" applyAlignment="1">
      <alignment horizontal="left" vertical="center"/>
    </xf>
    <xf numFmtId="0" fontId="68" fillId="4" borderId="129" xfId="0" applyFont="1" applyFill="1" applyBorder="1" applyAlignment="1">
      <alignment horizontal="left" vertical="center" wrapText="1"/>
    </xf>
    <xf numFmtId="0" fontId="68" fillId="4" borderId="64" xfId="0" applyFont="1" applyFill="1" applyBorder="1" applyAlignment="1">
      <alignment horizontal="left" vertical="center" wrapText="1"/>
    </xf>
    <xf numFmtId="0" fontId="68" fillId="4" borderId="70" xfId="0" applyFont="1" applyFill="1" applyBorder="1" applyAlignment="1">
      <alignment horizontal="left" vertical="center" wrapText="1"/>
    </xf>
    <xf numFmtId="0" fontId="68" fillId="4" borderId="81" xfId="0" applyFont="1" applyFill="1" applyBorder="1" applyAlignment="1">
      <alignment horizontal="left" vertical="center" wrapText="1"/>
    </xf>
    <xf numFmtId="38" fontId="68" fillId="4" borderId="97" xfId="53" applyFont="1" applyFill="1" applyBorder="1" applyAlignment="1">
      <alignment horizontal="left" vertical="center" wrapText="1"/>
    </xf>
    <xf numFmtId="38" fontId="68" fillId="4" borderId="129" xfId="53" applyFont="1" applyFill="1" applyBorder="1" applyAlignment="1">
      <alignment horizontal="left" vertical="center" wrapText="1"/>
    </xf>
    <xf numFmtId="38" fontId="68" fillId="4" borderId="68" xfId="53" applyFont="1" applyFill="1" applyBorder="1" applyAlignment="1">
      <alignment horizontal="left" vertical="center" wrapText="1"/>
    </xf>
    <xf numFmtId="38" fontId="68" fillId="4" borderId="64" xfId="53" applyFont="1" applyFill="1" applyBorder="1" applyAlignment="1">
      <alignment horizontal="left" vertical="center" wrapText="1"/>
    </xf>
    <xf numFmtId="38" fontId="68" fillId="4" borderId="70" xfId="53" applyFont="1" applyFill="1" applyBorder="1" applyAlignment="1">
      <alignment horizontal="left" vertical="center" wrapText="1"/>
    </xf>
    <xf numFmtId="0" fontId="70" fillId="0" borderId="161" xfId="0" applyFont="1" applyBorder="1" applyAlignment="1">
      <alignment horizontal="center" vertical="center" wrapText="1"/>
    </xf>
    <xf numFmtId="0" fontId="70" fillId="0" borderId="161" xfId="0" applyFont="1" applyBorder="1" applyAlignment="1">
      <alignment horizontal="center" vertical="center"/>
    </xf>
    <xf numFmtId="38" fontId="92" fillId="4" borderId="134" xfId="53" applyFont="1" applyFill="1" applyBorder="1" applyAlignment="1">
      <alignment horizontal="center" vertical="center"/>
    </xf>
    <xf numFmtId="0" fontId="70" fillId="3" borderId="112" xfId="0" applyFont="1" applyFill="1" applyBorder="1" applyAlignment="1">
      <alignment horizontal="center" vertical="center" wrapText="1"/>
    </xf>
    <xf numFmtId="0" fontId="70" fillId="3" borderId="110" xfId="0" applyFont="1" applyFill="1" applyBorder="1" applyAlignment="1">
      <alignment horizontal="center" vertical="center" wrapText="1"/>
    </xf>
    <xf numFmtId="0" fontId="68" fillId="0" borderId="0" xfId="0" applyFont="1" applyFill="1" applyBorder="1" applyAlignment="1">
      <alignment horizontal="center" vertical="center" wrapText="1"/>
    </xf>
    <xf numFmtId="0" fontId="32" fillId="4" borderId="1" xfId="0" applyFont="1" applyFill="1" applyBorder="1" applyAlignment="1">
      <alignment horizontal="center" vertical="center" shrinkToFit="1"/>
    </xf>
    <xf numFmtId="0" fontId="97" fillId="0" borderId="0" xfId="0" applyFont="1" applyAlignment="1">
      <alignment vertical="center" shrinkToFit="1"/>
    </xf>
    <xf numFmtId="0" fontId="33" fillId="0" borderId="32" xfId="0" applyFont="1" applyBorder="1" applyAlignment="1">
      <alignment horizontal="center" vertical="center" wrapText="1"/>
    </xf>
    <xf numFmtId="38" fontId="75" fillId="0" borderId="12" xfId="53" applyFont="1" applyFill="1" applyBorder="1" applyAlignment="1">
      <alignment vertical="center" wrapText="1" shrinkToFit="1"/>
    </xf>
    <xf numFmtId="0" fontId="75" fillId="0" borderId="77" xfId="0" applyFont="1" applyBorder="1">
      <alignment vertical="center"/>
    </xf>
    <xf numFmtId="38" fontId="76" fillId="0" borderId="24" xfId="53" applyFont="1" applyFill="1" applyBorder="1" applyAlignment="1">
      <alignment vertical="center" wrapText="1" shrinkToFit="1"/>
    </xf>
    <xf numFmtId="0" fontId="68" fillId="0" borderId="75" xfId="0" applyFont="1" applyBorder="1">
      <alignment vertical="center"/>
    </xf>
    <xf numFmtId="38" fontId="68" fillId="29" borderId="135" xfId="53" applyFont="1" applyFill="1" applyBorder="1" applyAlignment="1">
      <alignment vertical="center" wrapText="1"/>
    </xf>
    <xf numFmtId="38" fontId="68" fillId="3" borderId="167" xfId="53" applyFont="1" applyFill="1" applyBorder="1" applyAlignment="1">
      <alignment vertical="center" wrapText="1"/>
    </xf>
    <xf numFmtId="38" fontId="68" fillId="3" borderId="141" xfId="53" applyFont="1" applyFill="1" applyBorder="1" applyAlignment="1">
      <alignment vertical="center" wrapText="1"/>
    </xf>
    <xf numFmtId="38" fontId="68" fillId="3" borderId="168" xfId="53" applyFont="1" applyFill="1" applyBorder="1" applyAlignment="1">
      <alignment vertical="center" wrapText="1"/>
    </xf>
    <xf numFmtId="38" fontId="68" fillId="3" borderId="169" xfId="53" applyFont="1" applyFill="1" applyBorder="1" applyAlignment="1">
      <alignment vertical="center" wrapText="1"/>
    </xf>
    <xf numFmtId="38" fontId="68" fillId="3" borderId="171" xfId="53" applyFont="1" applyFill="1" applyBorder="1" applyAlignment="1">
      <alignment vertical="center" wrapText="1"/>
    </xf>
    <xf numFmtId="38" fontId="68" fillId="30" borderId="135" xfId="53" applyFont="1" applyFill="1" applyBorder="1" applyAlignment="1">
      <alignment vertical="center" wrapText="1"/>
    </xf>
    <xf numFmtId="49" fontId="68" fillId="32" borderId="170" xfId="53" applyNumberFormat="1" applyFont="1" applyFill="1" applyBorder="1" applyAlignment="1">
      <alignment vertical="center" wrapText="1"/>
    </xf>
    <xf numFmtId="38" fontId="68" fillId="0" borderId="135" xfId="0" applyNumberFormat="1" applyFont="1" applyBorder="1">
      <alignment vertical="center"/>
    </xf>
    <xf numFmtId="38" fontId="68" fillId="31" borderId="127" xfId="53" applyFont="1" applyFill="1" applyBorder="1" applyAlignment="1">
      <alignment vertical="center" wrapText="1"/>
    </xf>
    <xf numFmtId="38" fontId="68" fillId="3" borderId="172" xfId="53" applyFont="1" applyFill="1" applyBorder="1">
      <alignment vertical="center"/>
    </xf>
    <xf numFmtId="38" fontId="68" fillId="28" borderId="147" xfId="53" applyFont="1" applyFill="1" applyBorder="1" applyAlignment="1">
      <alignment vertical="center" wrapText="1"/>
    </xf>
    <xf numFmtId="0" fontId="33" fillId="0" borderId="29" xfId="0" applyFont="1" applyBorder="1">
      <alignment vertical="center"/>
    </xf>
    <xf numFmtId="0" fontId="33" fillId="0" borderId="28" xfId="0" applyFont="1" applyBorder="1">
      <alignment vertical="center"/>
    </xf>
    <xf numFmtId="176" fontId="33" fillId="4" borderId="28" xfId="0" applyNumberFormat="1" applyFont="1" applyFill="1" applyBorder="1" applyAlignment="1" applyProtection="1">
      <alignment vertical="center" shrinkToFit="1"/>
      <protection locked="0"/>
    </xf>
    <xf numFmtId="0" fontId="33" fillId="4" borderId="27" xfId="0" applyFont="1" applyFill="1" applyBorder="1" applyAlignment="1" applyProtection="1">
      <alignment vertical="center" shrinkToFit="1"/>
      <protection locked="0"/>
    </xf>
    <xf numFmtId="0" fontId="33" fillId="4" borderId="27" xfId="0" applyFont="1" applyFill="1" applyBorder="1" applyAlignment="1">
      <alignment vertical="center" shrinkToFit="1"/>
    </xf>
    <xf numFmtId="0" fontId="33" fillId="0" borderId="27" xfId="0" applyFont="1" applyBorder="1">
      <alignment vertical="center"/>
    </xf>
    <xf numFmtId="0" fontId="33" fillId="0" borderId="29" xfId="0" applyFont="1" applyBorder="1" applyAlignment="1">
      <alignment vertical="center" wrapText="1"/>
    </xf>
    <xf numFmtId="0" fontId="33" fillId="0" borderId="30" xfId="0" applyFont="1" applyBorder="1" applyAlignment="1">
      <alignment vertical="center" wrapText="1"/>
    </xf>
    <xf numFmtId="0" fontId="33" fillId="0" borderId="27" xfId="0" applyFont="1" applyBorder="1" applyAlignment="1">
      <alignment vertical="center" wrapText="1"/>
    </xf>
    <xf numFmtId="0" fontId="3" fillId="0" borderId="27" xfId="0" applyFont="1" applyBorder="1" applyAlignment="1">
      <alignment horizontal="center" vertical="center" wrapText="1"/>
    </xf>
    <xf numFmtId="0" fontId="33" fillId="0" borderId="32" xfId="0" applyFont="1" applyBorder="1" applyAlignment="1">
      <alignment vertical="center" wrapText="1"/>
    </xf>
    <xf numFmtId="0" fontId="33" fillId="0" borderId="28" xfId="0" applyFont="1" applyBorder="1" applyAlignment="1">
      <alignment vertical="center" wrapText="1"/>
    </xf>
    <xf numFmtId="0" fontId="33" fillId="0" borderId="10" xfId="0" applyFont="1" applyBorder="1">
      <alignment vertical="center"/>
    </xf>
    <xf numFmtId="12" fontId="33" fillId="35" borderId="27" xfId="0" applyNumberFormat="1" applyFont="1" applyFill="1" applyBorder="1" applyAlignment="1" applyProtection="1">
      <alignment horizontal="center" vertical="center" wrapText="1"/>
      <protection locked="0"/>
    </xf>
    <xf numFmtId="0" fontId="98" fillId="0" borderId="30" xfId="0" applyFont="1" applyBorder="1" applyAlignment="1">
      <alignment vertical="center" wrapText="1"/>
    </xf>
    <xf numFmtId="0" fontId="33" fillId="0" borderId="0" xfId="0" applyFont="1" applyAlignment="1">
      <alignment vertical="center"/>
    </xf>
    <xf numFmtId="0" fontId="33" fillId="0" borderId="12" xfId="0" applyFont="1" applyBorder="1" applyAlignment="1">
      <alignment horizontal="center" vertical="center" wrapText="1"/>
    </xf>
    <xf numFmtId="38" fontId="68" fillId="4" borderId="99" xfId="53" applyFont="1" applyFill="1" applyBorder="1" applyAlignment="1">
      <alignment horizontal="right" vertical="center" wrapText="1"/>
    </xf>
    <xf numFmtId="38" fontId="33" fillId="4" borderId="27" xfId="53" applyFont="1" applyFill="1" applyBorder="1" applyAlignment="1" applyProtection="1">
      <alignment horizontal="right" vertical="center" shrinkToFit="1"/>
      <protection locked="0"/>
    </xf>
    <xf numFmtId="38" fontId="33" fillId="3" borderId="5" xfId="53" applyFont="1" applyFill="1" applyBorder="1" applyAlignment="1">
      <alignment horizontal="right" vertical="center"/>
    </xf>
    <xf numFmtId="38" fontId="33" fillId="35" borderId="27" xfId="53" applyFont="1" applyFill="1" applyBorder="1" applyAlignment="1">
      <alignment horizontal="right" vertical="center"/>
    </xf>
    <xf numFmtId="38" fontId="33" fillId="4" borderId="27" xfId="53" applyFont="1" applyFill="1" applyBorder="1" applyAlignment="1">
      <alignment horizontal="right" vertical="center"/>
    </xf>
    <xf numFmtId="38" fontId="33" fillId="0" borderId="173" xfId="53" applyFont="1" applyBorder="1" applyAlignment="1">
      <alignment horizontal="right" vertical="center"/>
    </xf>
    <xf numFmtId="38" fontId="68" fillId="3" borderId="107" xfId="53" applyFont="1" applyFill="1" applyBorder="1" applyAlignment="1">
      <alignment horizontal="right" vertical="center"/>
    </xf>
    <xf numFmtId="38" fontId="68" fillId="3" borderId="66" xfId="53" applyFont="1" applyFill="1" applyBorder="1" applyAlignment="1">
      <alignment horizontal="right" vertical="center"/>
    </xf>
    <xf numFmtId="38" fontId="68" fillId="3" borderId="71" xfId="53" applyFont="1" applyFill="1" applyBorder="1" applyAlignment="1">
      <alignment horizontal="right" vertical="center"/>
    </xf>
    <xf numFmtId="38" fontId="68" fillId="3" borderId="62" xfId="53" applyFont="1" applyFill="1" applyBorder="1" applyAlignment="1">
      <alignment horizontal="right" vertical="center"/>
    </xf>
    <xf numFmtId="38" fontId="68" fillId="3" borderId="84" xfId="53" applyFont="1" applyFill="1" applyBorder="1" applyAlignment="1">
      <alignment horizontal="right" vertical="center"/>
    </xf>
    <xf numFmtId="38" fontId="73" fillId="3" borderId="87" xfId="53" applyFont="1" applyFill="1" applyBorder="1" applyAlignment="1">
      <alignment horizontal="right" vertical="center"/>
    </xf>
    <xf numFmtId="38" fontId="68" fillId="4" borderId="137" xfId="53" applyFont="1" applyFill="1" applyBorder="1" applyAlignment="1">
      <alignment horizontal="right" vertical="center"/>
    </xf>
    <xf numFmtId="38" fontId="68" fillId="4" borderId="65" xfId="53" applyFont="1" applyFill="1" applyBorder="1" applyAlignment="1">
      <alignment horizontal="right" vertical="center"/>
    </xf>
    <xf numFmtId="38" fontId="68" fillId="4" borderId="74" xfId="53" applyFont="1" applyFill="1" applyBorder="1" applyAlignment="1">
      <alignment horizontal="right" vertical="center"/>
    </xf>
    <xf numFmtId="38" fontId="68" fillId="4" borderId="154" xfId="53" applyFont="1" applyFill="1" applyBorder="1" applyAlignment="1">
      <alignment horizontal="right" vertical="center"/>
    </xf>
    <xf numFmtId="38" fontId="68" fillId="4" borderId="143" xfId="53" applyFont="1" applyFill="1" applyBorder="1" applyAlignment="1">
      <alignment horizontal="right" vertical="center"/>
    </xf>
    <xf numFmtId="38" fontId="68" fillId="4" borderId="129" xfId="53" applyFont="1" applyFill="1" applyBorder="1" applyAlignment="1">
      <alignment horizontal="right" vertical="center"/>
    </xf>
    <xf numFmtId="38" fontId="68" fillId="4" borderId="130" xfId="53" applyFont="1" applyFill="1" applyBorder="1" applyAlignment="1">
      <alignment horizontal="right" vertical="center"/>
    </xf>
    <xf numFmtId="38" fontId="68" fillId="4" borderId="144" xfId="53" applyFont="1" applyFill="1" applyBorder="1" applyAlignment="1">
      <alignment horizontal="right" vertical="center"/>
    </xf>
    <xf numFmtId="38" fontId="68" fillId="4" borderId="64" xfId="53" applyFont="1" applyFill="1" applyBorder="1" applyAlignment="1">
      <alignment horizontal="right" vertical="center"/>
    </xf>
    <xf numFmtId="38" fontId="68" fillId="4" borderId="63" xfId="53" applyFont="1" applyFill="1" applyBorder="1" applyAlignment="1">
      <alignment horizontal="right" vertical="center"/>
    </xf>
    <xf numFmtId="38" fontId="68" fillId="4" borderId="141" xfId="53" applyFont="1" applyFill="1" applyBorder="1" applyAlignment="1">
      <alignment horizontal="right" vertical="center"/>
    </xf>
    <xf numFmtId="38" fontId="68" fillId="4" borderId="83" xfId="53" applyFont="1" applyFill="1" applyBorder="1" applyAlignment="1">
      <alignment horizontal="right" vertical="center"/>
    </xf>
    <xf numFmtId="38" fontId="68" fillId="4" borderId="138" xfId="53" applyFont="1" applyFill="1" applyBorder="1" applyAlignment="1">
      <alignment horizontal="right" vertical="center"/>
    </xf>
    <xf numFmtId="38" fontId="68" fillId="4" borderId="146" xfId="53" applyFont="1" applyFill="1" applyBorder="1" applyAlignment="1">
      <alignment horizontal="right" vertical="center"/>
    </xf>
    <xf numFmtId="38" fontId="68" fillId="4" borderId="67" xfId="53" applyFont="1" applyFill="1" applyBorder="1" applyAlignment="1">
      <alignment horizontal="right" vertical="center"/>
    </xf>
    <xf numFmtId="38" fontId="68" fillId="4" borderId="139" xfId="53" applyFont="1" applyFill="1" applyBorder="1" applyAlignment="1">
      <alignment horizontal="right" vertical="center"/>
    </xf>
    <xf numFmtId="38" fontId="68" fillId="4" borderId="70" xfId="53" applyFont="1" applyFill="1" applyBorder="1" applyAlignment="1">
      <alignment horizontal="right" vertical="center"/>
    </xf>
    <xf numFmtId="38" fontId="68" fillId="4" borderId="69" xfId="53" applyFont="1" applyFill="1" applyBorder="1" applyAlignment="1">
      <alignment horizontal="right" vertical="center"/>
    </xf>
    <xf numFmtId="38" fontId="68" fillId="4" borderId="157" xfId="53" applyFont="1" applyFill="1" applyBorder="1" applyAlignment="1">
      <alignment horizontal="right" vertical="center"/>
    </xf>
    <xf numFmtId="38" fontId="68" fillId="4" borderId="61" xfId="53" applyFont="1" applyFill="1" applyBorder="1" applyAlignment="1">
      <alignment horizontal="right" vertical="center"/>
    </xf>
    <xf numFmtId="38" fontId="68" fillId="4" borderId="76" xfId="53" applyFont="1" applyFill="1" applyBorder="1" applyAlignment="1">
      <alignment horizontal="right" vertical="center"/>
    </xf>
    <xf numFmtId="38" fontId="68" fillId="4" borderId="149" xfId="53" applyFont="1" applyFill="1" applyBorder="1" applyAlignment="1">
      <alignment horizontal="right" vertical="center" wrapText="1"/>
    </xf>
    <xf numFmtId="38" fontId="68" fillId="4" borderId="148" xfId="53" applyFont="1" applyFill="1" applyBorder="1" applyAlignment="1">
      <alignment horizontal="right" vertical="center"/>
    </xf>
    <xf numFmtId="38" fontId="68" fillId="4" borderId="146" xfId="53" applyFont="1" applyFill="1" applyBorder="1" applyAlignment="1">
      <alignment horizontal="right" vertical="center" wrapText="1"/>
    </xf>
    <xf numFmtId="38" fontId="68" fillId="4" borderId="144" xfId="53" applyFont="1" applyFill="1" applyBorder="1" applyAlignment="1">
      <alignment horizontal="right" vertical="center" wrapText="1"/>
    </xf>
    <xf numFmtId="38" fontId="68" fillId="4" borderId="140" xfId="53" applyFont="1" applyFill="1" applyBorder="1" applyAlignment="1">
      <alignment horizontal="right" vertical="center"/>
    </xf>
    <xf numFmtId="38" fontId="68" fillId="4" borderId="156" xfId="53" applyFont="1" applyFill="1" applyBorder="1" applyAlignment="1">
      <alignment horizontal="right" vertical="center" wrapText="1"/>
    </xf>
    <xf numFmtId="38" fontId="68" fillId="4" borderId="107" xfId="53" applyFont="1" applyFill="1" applyBorder="1" applyAlignment="1">
      <alignment horizontal="right" vertical="center" wrapText="1"/>
    </xf>
    <xf numFmtId="38" fontId="68" fillId="4" borderId="94" xfId="53" applyFont="1" applyFill="1" applyBorder="1" applyAlignment="1">
      <alignment horizontal="right" vertical="center"/>
    </xf>
    <xf numFmtId="38" fontId="68" fillId="4" borderId="66" xfId="53" applyFont="1" applyFill="1" applyBorder="1" applyAlignment="1">
      <alignment horizontal="right" vertical="center"/>
    </xf>
    <xf numFmtId="38" fontId="68" fillId="3" borderId="25" xfId="53" applyFont="1" applyFill="1" applyBorder="1" applyAlignment="1">
      <alignment horizontal="right" vertical="center"/>
    </xf>
    <xf numFmtId="38" fontId="68" fillId="4" borderId="68" xfId="53" applyFont="1" applyFill="1" applyBorder="1" applyAlignment="1">
      <alignment horizontal="right" vertical="center" wrapText="1"/>
    </xf>
    <xf numFmtId="38" fontId="68" fillId="4" borderId="68" xfId="53" applyFont="1" applyFill="1" applyBorder="1" applyAlignment="1">
      <alignment horizontal="right" vertical="center"/>
    </xf>
    <xf numFmtId="38" fontId="68" fillId="0" borderId="68" xfId="53" applyFont="1" applyFill="1" applyBorder="1" applyAlignment="1">
      <alignment horizontal="right" vertical="center" wrapText="1"/>
    </xf>
    <xf numFmtId="38" fontId="68" fillId="3" borderId="94" xfId="53" applyFont="1" applyFill="1" applyBorder="1" applyAlignment="1">
      <alignment horizontal="right" vertical="center" wrapText="1"/>
    </xf>
    <xf numFmtId="38" fontId="68" fillId="0" borderId="68" xfId="53" applyFont="1" applyFill="1" applyBorder="1" applyAlignment="1">
      <alignment horizontal="right" vertical="center"/>
    </xf>
    <xf numFmtId="38" fontId="68" fillId="3" borderId="94" xfId="53" applyFont="1" applyFill="1" applyBorder="1" applyAlignment="1">
      <alignment horizontal="right" vertical="center"/>
    </xf>
    <xf numFmtId="38" fontId="68" fillId="0" borderId="64" xfId="53" applyFont="1" applyFill="1" applyBorder="1" applyAlignment="1">
      <alignment horizontal="right" vertical="center"/>
    </xf>
    <xf numFmtId="38" fontId="68" fillId="0" borderId="83" xfId="53" applyFont="1" applyFill="1" applyBorder="1" applyAlignment="1">
      <alignment horizontal="right" vertical="center"/>
    </xf>
    <xf numFmtId="38" fontId="68" fillId="0" borderId="85" xfId="53" applyFont="1" applyFill="1" applyBorder="1" applyAlignment="1">
      <alignment horizontal="right" vertical="center"/>
    </xf>
    <xf numFmtId="176" fontId="3" fillId="3" borderId="26" xfId="0" applyNumberFormat="1" applyFont="1" applyFill="1" applyBorder="1" applyAlignment="1">
      <alignment horizontal="right" vertical="center" wrapText="1"/>
    </xf>
    <xf numFmtId="176" fontId="3" fillId="3" borderId="1" xfId="0" applyNumberFormat="1" applyFont="1" applyFill="1" applyBorder="1" applyAlignment="1">
      <alignment horizontal="right" vertical="center" wrapText="1"/>
    </xf>
    <xf numFmtId="38" fontId="33" fillId="3" borderId="174" xfId="53" applyFont="1" applyFill="1" applyBorder="1" applyAlignment="1">
      <alignment horizontal="right" vertical="center"/>
    </xf>
    <xf numFmtId="0" fontId="0" fillId="0" borderId="0" xfId="0" applyFont="1" applyAlignment="1">
      <alignment horizontal="left" vertical="center" wrapText="1"/>
    </xf>
    <xf numFmtId="0" fontId="33" fillId="0" borderId="0" xfId="0" applyFont="1" applyAlignment="1">
      <alignment horizontal="left" vertical="center" wrapText="1"/>
    </xf>
    <xf numFmtId="0" fontId="3" fillId="0" borderId="0" xfId="0" applyFont="1" applyAlignment="1">
      <alignment horizontal="left" vertical="center" shrinkToFi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4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8" xfId="0" applyBorder="1" applyAlignment="1">
      <alignment horizontal="left" vertical="top"/>
    </xf>
    <xf numFmtId="0" fontId="0" fillId="0" borderId="30" xfId="0" applyBorder="1" applyAlignment="1">
      <alignment horizontal="left" vertical="top"/>
    </xf>
    <xf numFmtId="0" fontId="0" fillId="0" borderId="28" xfId="0" applyFill="1" applyBorder="1" applyAlignment="1">
      <alignment horizontal="left" vertical="top" wrapText="1"/>
    </xf>
    <xf numFmtId="0" fontId="0" fillId="0" borderId="30" xfId="0" applyFill="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left" vertical="center" shrinkToFit="1"/>
    </xf>
    <xf numFmtId="0" fontId="0" fillId="0" borderId="1" xfId="0" applyFill="1" applyBorder="1" applyAlignment="1">
      <alignment horizontal="left" vertical="top" wrapText="1"/>
    </xf>
    <xf numFmtId="0" fontId="0" fillId="0" borderId="1" xfId="0" applyFill="1" applyBorder="1" applyAlignment="1">
      <alignment horizontal="left" vertical="top"/>
    </xf>
    <xf numFmtId="0" fontId="33" fillId="0" borderId="1" xfId="0" applyFont="1" applyFill="1" applyBorder="1" applyAlignment="1">
      <alignment horizontal="left" vertical="top" wrapText="1"/>
    </xf>
    <xf numFmtId="0" fontId="33" fillId="0" borderId="1" xfId="0" applyFont="1" applyFill="1" applyBorder="1" applyAlignment="1">
      <alignment horizontal="left" vertical="top"/>
    </xf>
    <xf numFmtId="0" fontId="33" fillId="0" borderId="2" xfId="0" applyFont="1" applyFill="1" applyBorder="1" applyAlignment="1">
      <alignment horizontal="left" vertical="top" wrapText="1"/>
    </xf>
    <xf numFmtId="0" fontId="0" fillId="0" borderId="3" xfId="0" applyFill="1" applyBorder="1" applyAlignment="1">
      <alignment horizontal="left" vertical="top"/>
    </xf>
    <xf numFmtId="0" fontId="0" fillId="0" borderId="28" xfId="0" applyFill="1" applyBorder="1" applyAlignment="1">
      <alignment horizontal="left" vertical="top"/>
    </xf>
    <xf numFmtId="0" fontId="0" fillId="0" borderId="30" xfId="0" applyFill="1" applyBorder="1" applyAlignment="1">
      <alignment horizontal="left" vertical="top"/>
    </xf>
    <xf numFmtId="0" fontId="0" fillId="0" borderId="32" xfId="0" applyBorder="1" applyAlignment="1">
      <alignment horizontal="center" vertical="center" wrapText="1"/>
    </xf>
    <xf numFmtId="0" fontId="0" fillId="0" borderId="4" xfId="0" applyBorder="1" applyAlignment="1">
      <alignment horizontal="center" vertical="center" wrapText="1"/>
    </xf>
    <xf numFmtId="176" fontId="11" fillId="3" borderId="0" xfId="1" applyNumberFormat="1" applyFont="1" applyFill="1" applyAlignment="1">
      <alignment horizontal="center" vertical="center"/>
    </xf>
    <xf numFmtId="0" fontId="8" fillId="2" borderId="0" xfId="1" applyFont="1" applyFill="1" applyAlignment="1">
      <alignment horizontal="left" vertical="top" wrapText="1"/>
    </xf>
    <xf numFmtId="0" fontId="8" fillId="2" borderId="0" xfId="1" applyFont="1" applyFill="1" applyAlignment="1">
      <alignment horizontal="left" vertical="top"/>
    </xf>
    <xf numFmtId="0" fontId="8" fillId="3" borderId="0" xfId="1" applyFont="1" applyFill="1" applyAlignment="1">
      <alignment vertical="center" wrapText="1"/>
    </xf>
    <xf numFmtId="0" fontId="8" fillId="0" borderId="0" xfId="1" applyFont="1" applyFill="1" applyAlignment="1">
      <alignment horizontal="right" vertical="center"/>
    </xf>
    <xf numFmtId="178" fontId="8" fillId="3" borderId="0" xfId="1" applyNumberFormat="1" applyFont="1" applyFill="1" applyAlignment="1">
      <alignment horizontal="center" vertical="center" shrinkToFit="1"/>
    </xf>
    <xf numFmtId="0" fontId="8" fillId="3" borderId="0" xfId="1" applyFont="1" applyFill="1" applyAlignment="1">
      <alignment horizontal="left" vertical="center" shrinkToFit="1"/>
    </xf>
    <xf numFmtId="0" fontId="11" fillId="2" borderId="12" xfId="1" applyFont="1" applyFill="1" applyBorder="1" applyAlignment="1">
      <alignment horizontal="center" vertical="center"/>
    </xf>
    <xf numFmtId="0" fontId="11" fillId="2" borderId="0" xfId="1" applyFont="1" applyFill="1" applyAlignment="1">
      <alignment horizontal="center" vertical="center"/>
    </xf>
    <xf numFmtId="0" fontId="11" fillId="2" borderId="11" xfId="1" applyFont="1" applyFill="1" applyBorder="1" applyAlignment="1">
      <alignment horizontal="center" vertical="center"/>
    </xf>
    <xf numFmtId="0" fontId="37" fillId="0" borderId="39" xfId="0" applyFont="1" applyBorder="1" applyAlignment="1">
      <alignment horizontal="left" vertical="top" wrapText="1"/>
    </xf>
    <xf numFmtId="0" fontId="37" fillId="0" borderId="40" xfId="0" applyFont="1" applyBorder="1" applyAlignment="1">
      <alignment horizontal="left" vertical="top" wrapText="1"/>
    </xf>
    <xf numFmtId="0" fontId="37" fillId="0" borderId="41" xfId="0" applyFont="1" applyBorder="1" applyAlignment="1">
      <alignment horizontal="left" vertical="top" wrapText="1"/>
    </xf>
    <xf numFmtId="0" fontId="37" fillId="0" borderId="42" xfId="0" applyFont="1" applyBorder="1" applyAlignment="1">
      <alignment horizontal="left" vertical="top" wrapText="1"/>
    </xf>
    <xf numFmtId="0" fontId="37" fillId="0" borderId="0" xfId="0" applyFont="1" applyBorder="1" applyAlignment="1">
      <alignment horizontal="left" vertical="top" wrapText="1"/>
    </xf>
    <xf numFmtId="0" fontId="37" fillId="0" borderId="43" xfId="0" applyFont="1" applyBorder="1" applyAlignment="1">
      <alignment horizontal="left" vertical="top" wrapText="1"/>
    </xf>
    <xf numFmtId="0" fontId="37" fillId="0" borderId="44" xfId="0" applyFont="1" applyBorder="1" applyAlignment="1">
      <alignment horizontal="left" vertical="top" wrapText="1"/>
    </xf>
    <xf numFmtId="0" fontId="37" fillId="0" borderId="52" xfId="0" applyFont="1" applyBorder="1" applyAlignment="1">
      <alignment horizontal="left" vertical="top" wrapText="1"/>
    </xf>
    <xf numFmtId="0" fontId="37" fillId="0" borderId="45" xfId="0" applyFont="1" applyBorder="1" applyAlignment="1">
      <alignment horizontal="left" vertical="top" wrapText="1"/>
    </xf>
    <xf numFmtId="0" fontId="40" fillId="4" borderId="39" xfId="0" applyFont="1" applyFill="1" applyBorder="1" applyAlignment="1">
      <alignment horizontal="left" vertical="top" wrapText="1"/>
    </xf>
    <xf numFmtId="0" fontId="40" fillId="4" borderId="40" xfId="0" applyFont="1" applyFill="1" applyBorder="1" applyAlignment="1">
      <alignment horizontal="left" vertical="top" wrapText="1"/>
    </xf>
    <xf numFmtId="0" fontId="40" fillId="4" borderId="41" xfId="0" applyFont="1" applyFill="1" applyBorder="1" applyAlignment="1">
      <alignment horizontal="left" vertical="top" wrapText="1"/>
    </xf>
    <xf numFmtId="0" fontId="40" fillId="4" borderId="42" xfId="0" applyFont="1" applyFill="1" applyBorder="1" applyAlignment="1">
      <alignment horizontal="left" vertical="top" wrapText="1"/>
    </xf>
    <xf numFmtId="0" fontId="40" fillId="4" borderId="0" xfId="0" applyFont="1" applyFill="1" applyBorder="1" applyAlignment="1">
      <alignment horizontal="left" vertical="top" wrapText="1"/>
    </xf>
    <xf numFmtId="0" fontId="40" fillId="4" borderId="43" xfId="0" applyFont="1" applyFill="1" applyBorder="1" applyAlignment="1">
      <alignment horizontal="left" vertical="top" wrapText="1"/>
    </xf>
    <xf numFmtId="0" fontId="40" fillId="4" borderId="44" xfId="0" applyFont="1" applyFill="1" applyBorder="1" applyAlignment="1">
      <alignment horizontal="left" vertical="top" wrapText="1"/>
    </xf>
    <xf numFmtId="0" fontId="40" fillId="4" borderId="52" xfId="0" applyFont="1" applyFill="1" applyBorder="1" applyAlignment="1">
      <alignment horizontal="left" vertical="top" wrapText="1"/>
    </xf>
    <xf numFmtId="0" fontId="40" fillId="4" borderId="45" xfId="0" applyFont="1" applyFill="1" applyBorder="1" applyAlignment="1">
      <alignment horizontal="left" vertical="top" wrapText="1"/>
    </xf>
    <xf numFmtId="0" fontId="37" fillId="3" borderId="0" xfId="0" applyFont="1" applyFill="1" applyBorder="1" applyAlignment="1">
      <alignment horizontal="left" vertical="center"/>
    </xf>
    <xf numFmtId="0" fontId="37" fillId="0" borderId="31" xfId="0" applyFont="1" applyBorder="1" applyAlignment="1">
      <alignment horizontal="left" vertical="top" wrapText="1"/>
    </xf>
    <xf numFmtId="0" fontId="0" fillId="4" borderId="39" xfId="0" applyFill="1" applyBorder="1" applyAlignment="1">
      <alignment horizontal="left" vertical="top" wrapText="1"/>
    </xf>
    <xf numFmtId="0" fontId="0" fillId="4" borderId="40" xfId="0" applyFill="1" applyBorder="1" applyAlignment="1">
      <alignment horizontal="left" vertical="top" wrapText="1"/>
    </xf>
    <xf numFmtId="0" fontId="0" fillId="4" borderId="41" xfId="0" applyFill="1" applyBorder="1" applyAlignment="1">
      <alignment horizontal="left" vertical="top" wrapText="1"/>
    </xf>
    <xf numFmtId="0" fontId="0" fillId="4" borderId="42" xfId="0" applyFill="1" applyBorder="1" applyAlignment="1">
      <alignment horizontal="left" vertical="top" wrapText="1"/>
    </xf>
    <xf numFmtId="0" fontId="0" fillId="4" borderId="0" xfId="0" applyFill="1" applyBorder="1" applyAlignment="1">
      <alignment horizontal="left" vertical="top" wrapText="1"/>
    </xf>
    <xf numFmtId="0" fontId="0" fillId="4" borderId="43" xfId="0" applyFill="1" applyBorder="1" applyAlignment="1">
      <alignment horizontal="left" vertical="top" wrapText="1"/>
    </xf>
    <xf numFmtId="0" fontId="0" fillId="4" borderId="44" xfId="0" applyFill="1" applyBorder="1" applyAlignment="1">
      <alignment horizontal="left" vertical="top" wrapText="1"/>
    </xf>
    <xf numFmtId="0" fontId="0" fillId="4" borderId="52" xfId="0" applyFill="1" applyBorder="1" applyAlignment="1">
      <alignment horizontal="left" vertical="top" wrapText="1"/>
    </xf>
    <xf numFmtId="0" fontId="0" fillId="4" borderId="45" xfId="0" applyFill="1" applyBorder="1" applyAlignment="1">
      <alignment horizontal="left" vertical="top" wrapText="1"/>
    </xf>
    <xf numFmtId="0" fontId="60" fillId="4" borderId="46" xfId="0" applyFont="1" applyFill="1" applyBorder="1" applyAlignment="1">
      <alignment horizontal="left" vertical="top" wrapText="1"/>
    </xf>
    <xf numFmtId="0" fontId="60" fillId="4" borderId="47" xfId="0" applyFont="1" applyFill="1" applyBorder="1" applyAlignment="1">
      <alignment horizontal="left" vertical="top" wrapText="1"/>
    </xf>
    <xf numFmtId="0" fontId="60" fillId="4" borderId="48" xfId="0" applyFont="1" applyFill="1" applyBorder="1" applyAlignment="1">
      <alignment horizontal="left" vertical="top" wrapText="1"/>
    </xf>
    <xf numFmtId="0" fontId="63" fillId="0" borderId="46"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8" xfId="0" applyFont="1" applyBorder="1" applyAlignment="1">
      <alignment horizontal="center" vertical="center" wrapText="1"/>
    </xf>
    <xf numFmtId="0" fontId="0" fillId="4" borderId="46" xfId="0" applyFill="1" applyBorder="1" applyAlignment="1">
      <alignment horizontal="left" vertical="top" wrapText="1"/>
    </xf>
    <xf numFmtId="0" fontId="0" fillId="4" borderId="47" xfId="0" applyFill="1" applyBorder="1" applyAlignment="1">
      <alignment horizontal="left" vertical="top" wrapText="1"/>
    </xf>
    <xf numFmtId="0" fontId="0" fillId="4" borderId="48" xfId="0" applyFill="1" applyBorder="1" applyAlignment="1">
      <alignment horizontal="left" vertical="top" wrapText="1"/>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61" fillId="3" borderId="39" xfId="0" applyFont="1" applyFill="1" applyBorder="1" applyAlignment="1">
      <alignment horizontal="center" vertical="center"/>
    </xf>
    <xf numFmtId="0" fontId="61" fillId="3" borderId="40" xfId="0" applyFont="1" applyFill="1" applyBorder="1" applyAlignment="1">
      <alignment horizontal="center" vertical="center"/>
    </xf>
    <xf numFmtId="0" fontId="61" fillId="3" borderId="41" xfId="0" applyFont="1" applyFill="1" applyBorder="1" applyAlignment="1">
      <alignment horizontal="center" vertical="center"/>
    </xf>
    <xf numFmtId="0" fontId="61" fillId="3" borderId="44" xfId="0" applyFont="1" applyFill="1" applyBorder="1" applyAlignment="1">
      <alignment horizontal="center" vertical="center"/>
    </xf>
    <xf numFmtId="0" fontId="61" fillId="3" borderId="52" xfId="0" applyFont="1" applyFill="1" applyBorder="1" applyAlignment="1">
      <alignment horizontal="center" vertical="center"/>
    </xf>
    <xf numFmtId="0" fontId="61" fillId="3" borderId="45" xfId="0" applyFont="1" applyFill="1" applyBorder="1" applyAlignment="1">
      <alignment horizontal="center" vertical="center"/>
    </xf>
    <xf numFmtId="0" fontId="37" fillId="0" borderId="39"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45" xfId="0" applyFont="1" applyBorder="1" applyAlignment="1">
      <alignment horizontal="center" vertical="center" wrapText="1"/>
    </xf>
    <xf numFmtId="0" fontId="37" fillId="4" borderId="39" xfId="0" applyFont="1" applyFill="1" applyBorder="1" applyAlignment="1">
      <alignment horizontal="center" vertical="center" wrapText="1"/>
    </xf>
    <xf numFmtId="0" fontId="37" fillId="4" borderId="40" xfId="0" applyFont="1" applyFill="1" applyBorder="1" applyAlignment="1">
      <alignment horizontal="center" vertical="center" wrapText="1"/>
    </xf>
    <xf numFmtId="0" fontId="37" fillId="4" borderId="41" xfId="0" applyFont="1" applyFill="1" applyBorder="1" applyAlignment="1">
      <alignment horizontal="center" vertical="center" wrapText="1"/>
    </xf>
    <xf numFmtId="0" fontId="37" fillId="4" borderId="120"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121" xfId="0" applyFont="1" applyFill="1" applyBorder="1" applyAlignment="1">
      <alignment horizontal="center" vertical="center" wrapText="1"/>
    </xf>
    <xf numFmtId="0" fontId="37" fillId="4" borderId="122" xfId="0" applyFont="1" applyFill="1" applyBorder="1" applyAlignment="1">
      <alignment horizontal="center" vertical="center" wrapText="1"/>
    </xf>
    <xf numFmtId="0" fontId="37" fillId="4" borderId="31" xfId="0" applyFont="1" applyFill="1" applyBorder="1" applyAlignment="1">
      <alignment horizontal="center" vertical="center" wrapText="1"/>
    </xf>
    <xf numFmtId="0" fontId="37" fillId="4" borderId="123" xfId="0" applyFont="1" applyFill="1" applyBorder="1" applyAlignment="1">
      <alignment horizontal="center" vertical="center" wrapText="1"/>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4" borderId="122" xfId="0" applyFill="1" applyBorder="1" applyAlignment="1">
      <alignment horizontal="center" vertical="center"/>
    </xf>
    <xf numFmtId="0" fontId="0" fillId="4" borderId="31" xfId="0" applyFill="1" applyBorder="1" applyAlignment="1">
      <alignment horizontal="center" vertical="center"/>
    </xf>
    <xf numFmtId="0" fontId="0" fillId="4" borderId="123" xfId="0" applyFill="1" applyBorder="1" applyAlignment="1">
      <alignment horizontal="center" vertical="center"/>
    </xf>
    <xf numFmtId="0" fontId="0" fillId="4" borderId="42" xfId="0" applyFill="1" applyBorder="1" applyAlignment="1">
      <alignment horizontal="center" vertical="center"/>
    </xf>
    <xf numFmtId="0" fontId="0" fillId="4" borderId="0" xfId="0" applyFill="1" applyBorder="1" applyAlignment="1">
      <alignment horizontal="center" vertical="center"/>
    </xf>
    <xf numFmtId="0" fontId="0" fillId="4" borderId="43" xfId="0" applyFill="1" applyBorder="1" applyAlignment="1">
      <alignment horizontal="center" vertical="center"/>
    </xf>
    <xf numFmtId="0" fontId="37" fillId="0" borderId="122"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123" xfId="0" applyFont="1" applyBorder="1" applyAlignment="1">
      <alignment horizontal="center" vertical="center" wrapText="1"/>
    </xf>
    <xf numFmtId="0" fontId="37" fillId="0" borderId="39"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3" xfId="0" applyFont="1" applyFill="1" applyBorder="1" applyAlignment="1">
      <alignment horizontal="center" vertical="center" wrapText="1"/>
    </xf>
    <xf numFmtId="0" fontId="37" fillId="0" borderId="122"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123" xfId="0" applyFont="1" applyFill="1" applyBorder="1" applyAlignment="1">
      <alignment horizontal="center" vertical="center" wrapText="1"/>
    </xf>
    <xf numFmtId="0" fontId="0" fillId="4" borderId="120" xfId="0" applyFill="1" applyBorder="1" applyAlignment="1">
      <alignment horizontal="center" vertical="center"/>
    </xf>
    <xf numFmtId="0" fontId="0" fillId="4" borderId="10" xfId="0" applyFill="1" applyBorder="1" applyAlignment="1">
      <alignment horizontal="center" vertical="center"/>
    </xf>
    <xf numFmtId="0" fontId="0" fillId="4" borderId="121" xfId="0" applyFill="1" applyBorder="1" applyAlignment="1">
      <alignment horizontal="center" vertical="center"/>
    </xf>
    <xf numFmtId="0" fontId="37" fillId="4" borderId="38" xfId="0" applyFont="1" applyFill="1" applyBorder="1" applyAlignment="1">
      <alignment horizontal="center" vertical="center" wrapText="1"/>
    </xf>
    <xf numFmtId="0" fontId="62" fillId="0" borderId="40" xfId="0" applyFont="1" applyBorder="1" applyAlignment="1">
      <alignment horizontal="left" vertical="center"/>
    </xf>
    <xf numFmtId="0" fontId="62" fillId="0" borderId="0" xfId="0" applyFont="1" applyBorder="1" applyAlignment="1">
      <alignment horizontal="left" vertical="center"/>
    </xf>
    <xf numFmtId="0" fontId="62" fillId="0" borderId="0" xfId="0" applyFont="1" applyAlignment="1">
      <alignment horizontal="left" vertical="center"/>
    </xf>
    <xf numFmtId="0" fontId="37" fillId="0" borderId="38" xfId="0" applyFont="1" applyBorder="1" applyAlignment="1">
      <alignment horizontal="left" vertical="center" wrapText="1"/>
    </xf>
    <xf numFmtId="0" fontId="32" fillId="0" borderId="38" xfId="0" applyFont="1" applyBorder="1" applyAlignment="1">
      <alignment horizontal="left" vertical="center"/>
    </xf>
    <xf numFmtId="0" fontId="40" fillId="4" borderId="31" xfId="0" applyFont="1" applyFill="1" applyBorder="1" applyAlignment="1">
      <alignment horizontal="left" vertical="top" wrapText="1"/>
    </xf>
    <xf numFmtId="0" fontId="61" fillId="3" borderId="31" xfId="0" applyFont="1" applyFill="1" applyBorder="1" applyAlignment="1">
      <alignment horizontal="center" vertical="center"/>
    </xf>
    <xf numFmtId="0" fontId="37" fillId="3" borderId="23" xfId="0" applyFont="1" applyFill="1" applyBorder="1" applyAlignment="1">
      <alignment horizontal="center" vertical="center"/>
    </xf>
    <xf numFmtId="0" fontId="37" fillId="3" borderId="49" xfId="0" applyFont="1" applyFill="1" applyBorder="1" applyAlignment="1">
      <alignment horizontal="center" vertical="center"/>
    </xf>
    <xf numFmtId="0" fontId="37" fillId="3" borderId="50" xfId="0" applyFont="1" applyFill="1" applyBorder="1" applyAlignment="1">
      <alignment horizontal="center" vertical="center"/>
    </xf>
    <xf numFmtId="0" fontId="37" fillId="0" borderId="38" xfId="0" applyFont="1" applyBorder="1" applyAlignment="1">
      <alignment horizontal="left" vertical="center"/>
    </xf>
    <xf numFmtId="0" fontId="95" fillId="4" borderId="23" xfId="0" applyFont="1" applyFill="1" applyBorder="1" applyAlignment="1">
      <alignment horizontal="center" vertical="center" shrinkToFit="1"/>
    </xf>
    <xf numFmtId="0" fontId="95" fillId="4" borderId="49" xfId="0" applyFont="1" applyFill="1" applyBorder="1" applyAlignment="1">
      <alignment horizontal="center" vertical="center" shrinkToFit="1"/>
    </xf>
    <xf numFmtId="0" fontId="95" fillId="4" borderId="50" xfId="0" applyFont="1" applyFill="1" applyBorder="1" applyAlignment="1">
      <alignment horizontal="center" vertical="center" shrinkToFit="1"/>
    </xf>
    <xf numFmtId="0" fontId="94" fillId="3" borderId="23" xfId="0" applyFont="1" applyFill="1" applyBorder="1" applyAlignment="1">
      <alignment horizontal="center" vertical="center"/>
    </xf>
    <xf numFmtId="0" fontId="94" fillId="3" borderId="49" xfId="0" applyFont="1" applyFill="1" applyBorder="1" applyAlignment="1">
      <alignment horizontal="center" vertical="center"/>
    </xf>
    <xf numFmtId="0" fontId="94" fillId="3" borderId="50" xfId="0" applyFont="1" applyFill="1" applyBorder="1" applyAlignment="1">
      <alignment horizontal="center" vertical="center"/>
    </xf>
    <xf numFmtId="0" fontId="38" fillId="0" borderId="0" xfId="0" applyFont="1" applyAlignment="1">
      <alignment horizontal="center" vertical="center"/>
    </xf>
    <xf numFmtId="0" fontId="33" fillId="3" borderId="10" xfId="0" applyFont="1" applyFill="1" applyBorder="1" applyAlignment="1">
      <alignment horizontal="center" vertical="center"/>
    </xf>
    <xf numFmtId="0" fontId="36" fillId="0" borderId="0" xfId="0" applyFont="1" applyAlignment="1">
      <alignment horizontal="center" vertical="center"/>
    </xf>
    <xf numFmtId="0" fontId="33" fillId="0" borderId="28" xfId="0" applyFont="1" applyBorder="1" applyAlignment="1">
      <alignment horizontal="left" vertical="center" wrapText="1"/>
    </xf>
    <xf numFmtId="0" fontId="33" fillId="0" borderId="30" xfId="0" applyFont="1" applyBorder="1" applyAlignment="1">
      <alignment horizontal="left" vertical="center" wrapText="1"/>
    </xf>
    <xf numFmtId="0" fontId="33" fillId="0" borderId="32" xfId="0" applyFont="1" applyBorder="1" applyAlignment="1">
      <alignment horizontal="center" vertical="center" wrapText="1"/>
    </xf>
    <xf numFmtId="0" fontId="33" fillId="0" borderId="5" xfId="0" applyFont="1" applyBorder="1" applyAlignment="1">
      <alignment horizontal="center" vertical="center" wrapText="1"/>
    </xf>
    <xf numFmtId="38" fontId="92" fillId="3" borderId="162" xfId="53" applyFont="1" applyFill="1" applyBorder="1" applyAlignment="1">
      <alignment horizontal="center" vertical="center"/>
    </xf>
    <xf numFmtId="38" fontId="92" fillId="3" borderId="163" xfId="53" applyFont="1" applyFill="1" applyBorder="1" applyAlignment="1">
      <alignment horizontal="center" vertical="center"/>
    </xf>
    <xf numFmtId="0" fontId="70" fillId="0" borderId="23" xfId="0" applyFont="1" applyFill="1" applyBorder="1" applyAlignment="1">
      <alignment horizontal="center" vertical="center" wrapText="1"/>
    </xf>
    <xf numFmtId="0" fontId="70" fillId="0" borderId="136" xfId="0" applyFont="1" applyFill="1" applyBorder="1" applyAlignment="1">
      <alignment horizontal="center" vertical="center" wrapText="1"/>
    </xf>
    <xf numFmtId="0" fontId="70" fillId="0" borderId="23" xfId="0" applyFont="1" applyBorder="1" applyAlignment="1">
      <alignment horizontal="center" vertical="center"/>
    </xf>
    <xf numFmtId="0" fontId="70" fillId="0" borderId="136" xfId="0" applyFont="1" applyBorder="1" applyAlignment="1">
      <alignment horizontal="center" vertical="center"/>
    </xf>
    <xf numFmtId="38" fontId="92" fillId="3" borderId="162" xfId="53" applyFont="1" applyFill="1" applyBorder="1" applyAlignment="1">
      <alignment horizontal="center" vertical="center" wrapText="1"/>
    </xf>
    <xf numFmtId="38" fontId="92" fillId="3" borderId="165" xfId="53" applyFont="1" applyFill="1" applyBorder="1" applyAlignment="1">
      <alignment horizontal="center" vertical="center"/>
    </xf>
    <xf numFmtId="0" fontId="70" fillId="0" borderId="39"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9" xfId="0" applyFont="1" applyBorder="1" applyAlignment="1">
      <alignment horizontal="center" vertical="center"/>
    </xf>
    <xf numFmtId="38" fontId="92" fillId="3" borderId="164" xfId="53" applyFont="1" applyFill="1" applyBorder="1" applyAlignment="1">
      <alignment horizontal="center" vertical="center"/>
    </xf>
    <xf numFmtId="38" fontId="92" fillId="3" borderId="133" xfId="53" applyFont="1" applyFill="1" applyBorder="1" applyAlignment="1">
      <alignment horizontal="center" vertical="center"/>
    </xf>
    <xf numFmtId="0" fontId="70" fillId="0" borderId="158" xfId="0" applyFont="1" applyBorder="1" applyAlignment="1">
      <alignment horizontal="center" vertical="center"/>
    </xf>
    <xf numFmtId="0" fontId="70" fillId="0" borderId="159" xfId="0" applyFont="1" applyBorder="1" applyAlignment="1">
      <alignment horizontal="center" vertical="center"/>
    </xf>
    <xf numFmtId="0" fontId="70" fillId="0" borderId="160" xfId="0" applyFont="1" applyBorder="1" applyAlignment="1">
      <alignment horizontal="center" vertical="center"/>
    </xf>
    <xf numFmtId="0" fontId="70" fillId="0" borderId="114" xfId="0" applyFont="1" applyBorder="1" applyAlignment="1">
      <alignment horizontal="left" vertical="center"/>
    </xf>
    <xf numFmtId="0" fontId="76" fillId="3" borderId="110" xfId="0" applyFont="1" applyFill="1" applyBorder="1" applyAlignment="1">
      <alignment horizontal="left" vertical="center" wrapText="1"/>
    </xf>
    <xf numFmtId="38" fontId="78" fillId="30" borderId="42" xfId="53" applyFont="1" applyFill="1" applyBorder="1" applyAlignment="1">
      <alignment horizontal="left" vertical="center"/>
    </xf>
    <xf numFmtId="38" fontId="78" fillId="30" borderId="44" xfId="53" applyFont="1" applyFill="1" applyBorder="1" applyAlignment="1">
      <alignment horizontal="left" vertical="center"/>
    </xf>
    <xf numFmtId="38" fontId="73" fillId="0" borderId="54" xfId="53" applyFont="1" applyFill="1" applyBorder="1" applyAlignment="1">
      <alignment horizontal="left" vertical="center" wrapText="1"/>
    </xf>
    <xf numFmtId="38" fontId="73" fillId="0" borderId="55" xfId="53" applyFont="1" applyFill="1" applyBorder="1" applyAlignment="1">
      <alignment horizontal="left" vertical="center" wrapText="1"/>
    </xf>
    <xf numFmtId="0" fontId="75" fillId="0" borderId="53" xfId="0" applyFont="1" applyBorder="1" applyAlignment="1">
      <alignment horizontal="left" vertical="center" wrapText="1"/>
    </xf>
    <xf numFmtId="0" fontId="75" fillId="0" borderId="147" xfId="0" applyFont="1" applyBorder="1" applyAlignment="1">
      <alignment horizontal="left" vertical="center" wrapText="1"/>
    </xf>
    <xf numFmtId="38" fontId="78" fillId="4" borderId="39" xfId="53" applyFont="1" applyFill="1" applyBorder="1" applyAlignment="1">
      <alignment horizontal="center" vertical="center" shrinkToFit="1"/>
    </xf>
    <xf numFmtId="38" fontId="78" fillId="4" borderId="42" xfId="53" applyFont="1" applyFill="1" applyBorder="1" applyAlignment="1">
      <alignment horizontal="center" vertical="center" shrinkToFit="1"/>
    </xf>
    <xf numFmtId="38" fontId="78" fillId="4" borderId="122" xfId="53" applyFont="1" applyFill="1" applyBorder="1" applyAlignment="1">
      <alignment horizontal="center" vertical="center" shrinkToFit="1"/>
    </xf>
    <xf numFmtId="38" fontId="68" fillId="4" borderId="57" xfId="53" applyFont="1" applyFill="1" applyBorder="1" applyAlignment="1">
      <alignment horizontal="left" vertical="center" wrapText="1"/>
    </xf>
    <xf numFmtId="38" fontId="68" fillId="4" borderId="51" xfId="53" applyFont="1" applyFill="1" applyBorder="1" applyAlignment="1">
      <alignment horizontal="left" vertical="center" wrapText="1"/>
    </xf>
    <xf numFmtId="38" fontId="68" fillId="4" borderId="112" xfId="53" applyFont="1" applyFill="1" applyBorder="1" applyAlignment="1">
      <alignment horizontal="left" vertical="center" wrapText="1"/>
    </xf>
    <xf numFmtId="38" fontId="75" fillId="31" borderId="40" xfId="53" applyFont="1" applyFill="1" applyBorder="1" applyAlignment="1">
      <alignment horizontal="left" vertical="center" wrapText="1"/>
    </xf>
    <xf numFmtId="38" fontId="75" fillId="31" borderId="0" xfId="53" applyFont="1" applyFill="1" applyBorder="1" applyAlignment="1">
      <alignment horizontal="left" vertical="center" wrapText="1"/>
    </xf>
    <xf numFmtId="38" fontId="75" fillId="31" borderId="52" xfId="53" applyFont="1" applyFill="1" applyBorder="1" applyAlignment="1">
      <alignment horizontal="left" vertical="center" wrapText="1"/>
    </xf>
    <xf numFmtId="38" fontId="68" fillId="4" borderId="99" xfId="53" applyFont="1" applyFill="1" applyBorder="1" applyAlignment="1">
      <alignment horizontal="right" vertical="center" wrapText="1"/>
    </xf>
    <xf numFmtId="38" fontId="68" fillId="4" borderId="101" xfId="53" applyFont="1" applyFill="1" applyBorder="1" applyAlignment="1">
      <alignment horizontal="right" vertical="center" wrapText="1"/>
    </xf>
    <xf numFmtId="38" fontId="68" fillId="4" borderId="102" xfId="53" applyFont="1" applyFill="1" applyBorder="1" applyAlignment="1">
      <alignment horizontal="right" vertical="center" wrapText="1"/>
    </xf>
    <xf numFmtId="38" fontId="68" fillId="4" borderId="100" xfId="53" applyFont="1" applyFill="1" applyBorder="1" applyAlignment="1">
      <alignment vertical="center" wrapText="1"/>
    </xf>
    <xf numFmtId="38" fontId="68" fillId="4" borderId="4" xfId="53" applyFont="1" applyFill="1" applyBorder="1" applyAlignment="1">
      <alignment vertical="center" wrapText="1"/>
    </xf>
    <xf numFmtId="38" fontId="68" fillId="4" borderId="103" xfId="53" applyFont="1" applyFill="1" applyBorder="1" applyAlignment="1">
      <alignment vertical="center" wrapText="1"/>
    </xf>
    <xf numFmtId="38" fontId="68" fillId="4" borderId="72" xfId="53" applyFont="1" applyFill="1" applyBorder="1" applyAlignment="1">
      <alignment horizontal="center" vertical="center" wrapText="1"/>
    </xf>
    <xf numFmtId="38" fontId="68" fillId="4" borderId="12" xfId="53" applyFont="1" applyFill="1" applyBorder="1" applyAlignment="1">
      <alignment horizontal="center" vertical="center" wrapText="1"/>
    </xf>
    <xf numFmtId="38" fontId="68" fillId="4" borderId="77" xfId="53" applyFont="1" applyFill="1" applyBorder="1" applyAlignment="1">
      <alignment horizontal="center" vertical="center" wrapText="1"/>
    </xf>
    <xf numFmtId="0" fontId="75" fillId="0" borderId="23" xfId="0" applyFont="1" applyBorder="1" applyAlignment="1">
      <alignment horizontal="left" vertical="center" wrapText="1"/>
    </xf>
    <xf numFmtId="0" fontId="75" fillId="0" borderId="50" xfId="0" applyFont="1" applyBorder="1" applyAlignment="1">
      <alignment horizontal="left" vertical="center" wrapText="1"/>
    </xf>
    <xf numFmtId="0" fontId="70" fillId="0" borderId="50" xfId="0" applyFont="1" applyFill="1" applyBorder="1" applyAlignment="1">
      <alignment horizontal="center" vertical="center" wrapText="1"/>
    </xf>
    <xf numFmtId="0" fontId="70" fillId="0" borderId="50" xfId="0" applyFont="1" applyBorder="1" applyAlignment="1">
      <alignment horizontal="center" vertical="center"/>
    </xf>
    <xf numFmtId="0" fontId="80" fillId="0" borderId="38" xfId="0" applyFont="1" applyBorder="1" applyAlignment="1">
      <alignment horizontal="left" vertical="center"/>
    </xf>
    <xf numFmtId="0" fontId="80" fillId="0" borderId="23" xfId="0" applyFont="1" applyBorder="1" applyAlignment="1">
      <alignment horizontal="left" vertical="center"/>
    </xf>
    <xf numFmtId="38" fontId="82" fillId="4" borderId="151" xfId="53" applyFont="1" applyFill="1" applyBorder="1" applyAlignment="1">
      <alignment horizontal="right" vertical="center" wrapText="1"/>
    </xf>
    <xf numFmtId="38" fontId="82" fillId="4" borderId="153" xfId="53" applyFont="1" applyFill="1" applyBorder="1" applyAlignment="1">
      <alignment horizontal="right" vertical="center" wrapText="1"/>
    </xf>
    <xf numFmtId="38" fontId="82" fillId="4" borderId="152" xfId="53" applyFont="1" applyFill="1" applyBorder="1" applyAlignment="1">
      <alignment horizontal="right" vertical="center" wrapText="1"/>
    </xf>
    <xf numFmtId="38" fontId="82" fillId="4" borderId="73" xfId="53" applyFont="1" applyFill="1" applyBorder="1" applyAlignment="1">
      <alignment horizontal="right" vertical="center" wrapText="1"/>
    </xf>
    <xf numFmtId="38" fontId="82" fillId="4" borderId="74" xfId="53" applyFont="1" applyFill="1" applyBorder="1" applyAlignment="1">
      <alignment horizontal="right" vertical="center" wrapText="1"/>
    </xf>
    <xf numFmtId="38" fontId="76" fillId="0" borderId="98" xfId="53" applyFont="1" applyFill="1" applyBorder="1" applyAlignment="1">
      <alignment horizontal="left" vertical="center" wrapText="1"/>
    </xf>
    <xf numFmtId="38" fontId="76" fillId="0" borderId="25" xfId="53" applyFont="1" applyFill="1" applyBorder="1" applyAlignment="1">
      <alignment horizontal="left" vertical="center" wrapText="1"/>
    </xf>
    <xf numFmtId="38" fontId="68" fillId="4" borderId="99" xfId="53" applyFont="1" applyFill="1" applyBorder="1" applyAlignment="1">
      <alignment horizontal="center" vertical="center" shrinkToFit="1"/>
    </xf>
    <xf numFmtId="38" fontId="68" fillId="4" borderId="101" xfId="53" applyFont="1" applyFill="1" applyBorder="1" applyAlignment="1">
      <alignment horizontal="center" vertical="center" shrinkToFit="1"/>
    </xf>
    <xf numFmtId="38" fontId="68" fillId="4" borderId="102" xfId="53" applyFont="1" applyFill="1" applyBorder="1" applyAlignment="1">
      <alignment horizontal="center" vertical="center" shrinkToFit="1"/>
    </xf>
    <xf numFmtId="38" fontId="68" fillId="4" borderId="73" xfId="53" applyFont="1" applyFill="1" applyBorder="1" applyAlignment="1">
      <alignment vertical="center" wrapText="1"/>
    </xf>
    <xf numFmtId="38" fontId="68" fillId="4" borderId="74" xfId="53" applyFont="1" applyFill="1" applyBorder="1" applyAlignment="1">
      <alignment vertical="center" wrapText="1"/>
    </xf>
    <xf numFmtId="38" fontId="68" fillId="4" borderId="78" xfId="53" applyFont="1" applyFill="1" applyBorder="1" applyAlignment="1">
      <alignment vertical="center" wrapText="1"/>
    </xf>
    <xf numFmtId="38" fontId="68" fillId="0" borderId="89" xfId="53" applyFont="1" applyFill="1" applyBorder="1" applyAlignment="1">
      <alignment vertical="center" wrapText="1"/>
    </xf>
    <xf numFmtId="38" fontId="68" fillId="0" borderId="11" xfId="53" applyFont="1" applyFill="1" applyBorder="1" applyAlignment="1">
      <alignment vertical="center" wrapText="1"/>
    </xf>
    <xf numFmtId="38" fontId="68" fillId="0" borderId="104" xfId="53" applyFont="1" applyFill="1" applyBorder="1" applyAlignment="1">
      <alignment vertical="center" wrapText="1"/>
    </xf>
    <xf numFmtId="38" fontId="68" fillId="0" borderId="56" xfId="53" applyFont="1" applyFill="1" applyBorder="1" applyAlignment="1">
      <alignment vertical="center" wrapText="1"/>
    </xf>
    <xf numFmtId="38" fontId="68" fillId="0" borderId="4" xfId="53" applyFont="1" applyFill="1" applyBorder="1" applyAlignment="1">
      <alignment vertical="center" wrapText="1"/>
    </xf>
    <xf numFmtId="38" fontId="68" fillId="0" borderId="79" xfId="53" applyFont="1" applyFill="1" applyBorder="1" applyAlignment="1">
      <alignment vertical="center" wrapText="1"/>
    </xf>
    <xf numFmtId="38" fontId="68" fillId="0" borderId="57" xfId="53" applyFont="1" applyFill="1" applyBorder="1" applyAlignment="1">
      <alignment vertical="center" wrapText="1"/>
    </xf>
    <xf numFmtId="38" fontId="68" fillId="0" borderId="51" xfId="53" applyFont="1" applyFill="1" applyBorder="1" applyAlignment="1">
      <alignment vertical="center" wrapText="1"/>
    </xf>
    <xf numFmtId="38" fontId="68" fillId="3" borderId="89" xfId="53" applyFont="1" applyFill="1" applyBorder="1" applyAlignment="1">
      <alignment horizontal="right" vertical="center" wrapText="1"/>
    </xf>
    <xf numFmtId="38" fontId="68" fillId="3" borderId="11" xfId="53" applyFont="1" applyFill="1" applyBorder="1" applyAlignment="1">
      <alignment horizontal="right" vertical="center" wrapText="1"/>
    </xf>
    <xf numFmtId="38" fontId="68" fillId="3" borderId="166" xfId="53" applyFont="1" applyFill="1" applyBorder="1" applyAlignment="1">
      <alignment horizontal="right" vertical="center" wrapText="1"/>
    </xf>
    <xf numFmtId="38" fontId="68" fillId="3" borderId="104" xfId="53" applyFont="1" applyFill="1" applyBorder="1" applyAlignment="1">
      <alignment horizontal="right" vertical="center" wrapText="1"/>
    </xf>
    <xf numFmtId="38" fontId="68" fillId="3" borderId="57" xfId="53" applyFont="1" applyFill="1" applyBorder="1" applyAlignment="1">
      <alignment horizontal="right" vertical="center" wrapText="1"/>
    </xf>
    <xf numFmtId="38" fontId="68" fillId="3" borderId="51" xfId="53" applyFont="1" applyFill="1" applyBorder="1" applyAlignment="1">
      <alignment horizontal="right" vertical="center" wrapText="1"/>
    </xf>
    <xf numFmtId="38" fontId="68" fillId="3" borderId="112" xfId="53" applyFont="1" applyFill="1" applyBorder="1" applyAlignment="1">
      <alignment horizontal="right" vertical="center" wrapText="1"/>
    </xf>
    <xf numFmtId="38" fontId="68" fillId="3" borderId="101" xfId="53" applyFont="1" applyFill="1" applyBorder="1" applyAlignment="1">
      <alignment horizontal="right" vertical="center" wrapText="1"/>
    </xf>
    <xf numFmtId="0" fontId="32" fillId="3" borderId="10" xfId="0" applyFont="1" applyFill="1" applyBorder="1" applyAlignment="1">
      <alignment vertical="center" shrinkToFit="1"/>
    </xf>
    <xf numFmtId="0" fontId="70" fillId="0" borderId="161" xfId="0" applyFont="1" applyBorder="1" applyAlignment="1">
      <alignment horizontal="center" vertical="center"/>
    </xf>
    <xf numFmtId="38" fontId="92" fillId="4" borderId="162" xfId="53" applyFont="1" applyFill="1" applyBorder="1" applyAlignment="1">
      <alignment horizontal="center" vertical="center" wrapText="1"/>
    </xf>
    <xf numFmtId="38" fontId="92" fillId="4" borderId="165" xfId="53" applyFont="1" applyFill="1" applyBorder="1" applyAlignment="1">
      <alignment horizontal="center" vertical="center"/>
    </xf>
    <xf numFmtId="38" fontId="68" fillId="0" borderId="36" xfId="53" applyFont="1" applyFill="1" applyBorder="1" applyAlignment="1">
      <alignment horizontal="left" vertical="center" wrapText="1"/>
    </xf>
    <xf numFmtId="38" fontId="68" fillId="0" borderId="35" xfId="53" applyFont="1" applyFill="1" applyBorder="1" applyAlignment="1">
      <alignment horizontal="left" vertical="center" wrapText="1"/>
    </xf>
    <xf numFmtId="38" fontId="68" fillId="0" borderId="37" xfId="53" applyFont="1" applyFill="1" applyBorder="1" applyAlignment="1">
      <alignment horizontal="left" vertical="center" wrapText="1"/>
    </xf>
    <xf numFmtId="38" fontId="68" fillId="0" borderId="8" xfId="53" applyFont="1" applyFill="1" applyBorder="1" applyAlignment="1">
      <alignment horizontal="left" vertical="center" wrapText="1"/>
    </xf>
    <xf numFmtId="38" fontId="68" fillId="0" borderId="10" xfId="53" applyFont="1" applyFill="1" applyBorder="1" applyAlignment="1">
      <alignment horizontal="left" vertical="center" wrapText="1"/>
    </xf>
    <xf numFmtId="38" fontId="68" fillId="0" borderId="9" xfId="53" applyFont="1" applyFill="1" applyBorder="1" applyAlignment="1">
      <alignment horizontal="left" vertical="center" wrapText="1"/>
    </xf>
    <xf numFmtId="0" fontId="37" fillId="3" borderId="0" xfId="0" applyFont="1" applyFill="1" applyBorder="1" applyAlignment="1">
      <alignment horizontal="left" vertical="center" shrinkToFit="1"/>
    </xf>
    <xf numFmtId="0" fontId="70" fillId="0" borderId="117" xfId="0" applyFont="1" applyBorder="1">
      <alignment vertical="center"/>
    </xf>
    <xf numFmtId="0" fontId="70" fillId="0" borderId="116" xfId="0" applyFont="1" applyBorder="1">
      <alignment vertical="center"/>
    </xf>
    <xf numFmtId="0" fontId="76" fillId="4" borderId="118" xfId="0" applyFont="1" applyFill="1" applyBorder="1" applyAlignment="1">
      <alignment vertical="center" wrapText="1"/>
    </xf>
    <xf numFmtId="0" fontId="76" fillId="4" borderId="119" xfId="0" applyFont="1" applyFill="1" applyBorder="1" applyAlignment="1">
      <alignment vertical="center" wrapText="1"/>
    </xf>
    <xf numFmtId="0" fontId="33" fillId="0" borderId="0" xfId="0" applyFont="1" applyAlignment="1">
      <alignment horizontal="center" vertical="center"/>
    </xf>
    <xf numFmtId="0" fontId="33" fillId="3" borderId="0" xfId="0" applyFont="1" applyFill="1" applyAlignment="1">
      <alignment horizontal="center" vertical="center"/>
    </xf>
    <xf numFmtId="0" fontId="3" fillId="0" borderId="0" xfId="0" applyFont="1" applyAlignment="1">
      <alignment horizontal="left" vertical="center"/>
    </xf>
    <xf numFmtId="0" fontId="53" fillId="0" borderId="28" xfId="0" applyFont="1" applyBorder="1" applyAlignment="1" applyProtection="1">
      <alignment horizontal="left" vertical="center" wrapText="1" indent="1"/>
      <protection locked="0"/>
    </xf>
    <xf numFmtId="0" fontId="53" fillId="0" borderId="29" xfId="0" applyFont="1" applyBorder="1" applyAlignment="1" applyProtection="1">
      <alignment horizontal="left" vertical="center" wrapText="1" indent="1"/>
      <protection locked="0"/>
    </xf>
    <xf numFmtId="0" fontId="53" fillId="0" borderId="30" xfId="0" applyFont="1" applyBorder="1" applyAlignment="1" applyProtection="1">
      <alignment horizontal="left" vertical="center" wrapText="1" indent="1"/>
      <protection locked="0"/>
    </xf>
    <xf numFmtId="0" fontId="55" fillId="0" borderId="28" xfId="0" applyFont="1" applyBorder="1" applyAlignment="1" applyProtection="1">
      <alignment horizontal="left" vertical="center" wrapText="1" indent="1"/>
      <protection locked="0"/>
    </xf>
    <xf numFmtId="0" fontId="55" fillId="0" borderId="29" xfId="0" applyFont="1" applyBorder="1" applyAlignment="1" applyProtection="1">
      <alignment horizontal="left" vertical="center" wrapText="1" indent="1"/>
      <protection locked="0"/>
    </xf>
    <xf numFmtId="0" fontId="55" fillId="0" borderId="30" xfId="0" applyFont="1" applyBorder="1" applyAlignment="1" applyProtection="1">
      <alignment horizontal="left" vertical="center" wrapText="1" indent="1"/>
      <protection locked="0"/>
    </xf>
    <xf numFmtId="0" fontId="41" fillId="0" borderId="0" xfId="0" applyFont="1" applyAlignment="1" applyProtection="1">
      <alignment horizontal="center" vertical="center"/>
      <protection locked="0"/>
    </xf>
    <xf numFmtId="0" fontId="41"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47" fillId="0" borderId="0" xfId="0" applyFont="1" applyAlignment="1" applyProtection="1">
      <alignment horizontal="left" vertical="center" wrapText="1"/>
      <protection locked="0"/>
    </xf>
    <xf numFmtId="0" fontId="44"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176" fontId="96" fillId="3" borderId="0" xfId="0" applyNumberFormat="1" applyFont="1" applyFill="1" applyBorder="1" applyAlignment="1" applyProtection="1">
      <alignment horizontal="left" vertical="center" indent="2" shrinkToFit="1"/>
      <protection locked="0"/>
    </xf>
    <xf numFmtId="178" fontId="46" fillId="3" borderId="0" xfId="0" applyNumberFormat="1" applyFont="1" applyFill="1" applyAlignment="1">
      <alignment horizontal="center" vertical="center" shrinkToFit="1"/>
    </xf>
    <xf numFmtId="0" fontId="50" fillId="3" borderId="0" xfId="0" applyFont="1" applyFill="1" applyAlignment="1">
      <alignment horizontal="left" vertical="center" indent="2" shrinkToFit="1"/>
    </xf>
    <xf numFmtId="0" fontId="56" fillId="0" borderId="0" xfId="0" applyFont="1" applyAlignment="1" applyProtection="1">
      <alignment horizontal="left" vertical="distributed" wrapText="1"/>
      <protection locked="0"/>
    </xf>
    <xf numFmtId="0" fontId="56" fillId="0" borderId="28" xfId="0" applyFont="1" applyBorder="1" applyAlignment="1" applyProtection="1">
      <alignment horizontal="left" vertical="center" wrapText="1" indent="1"/>
      <protection locked="0"/>
    </xf>
    <xf numFmtId="0" fontId="56" fillId="0" borderId="29" xfId="0" applyFont="1" applyBorder="1" applyAlignment="1" applyProtection="1">
      <alignment horizontal="left" vertical="center" wrapText="1" indent="1"/>
      <protection locked="0"/>
    </xf>
    <xf numFmtId="0" fontId="56" fillId="0" borderId="30" xfId="0" applyFont="1" applyBorder="1" applyAlignment="1" applyProtection="1">
      <alignment horizontal="left" vertical="center" wrapText="1" indent="1"/>
      <protection locked="0"/>
    </xf>
  </cellXfs>
  <cellStyles count="54">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パーセント 2" xfId="31" xr:uid="{00000000-0005-0000-0000-00001B000000}"/>
    <cellStyle name="ハイパーリンク" xfId="2" builtinId="8"/>
    <cellStyle name="ハイパーリンク 2" xfId="51" xr:uid="{00000000-0005-0000-0000-00001D000000}"/>
    <cellStyle name="メモ 2" xfId="32" xr:uid="{00000000-0005-0000-0000-00001E000000}"/>
    <cellStyle name="リンク セル 2" xfId="33" xr:uid="{00000000-0005-0000-0000-00001F000000}"/>
    <cellStyle name="悪い 2" xfId="34" xr:uid="{00000000-0005-0000-0000-000020000000}"/>
    <cellStyle name="計算 2" xfId="35" xr:uid="{00000000-0005-0000-0000-000021000000}"/>
    <cellStyle name="警告文 2" xfId="36" xr:uid="{00000000-0005-0000-0000-000022000000}"/>
    <cellStyle name="桁区切り" xfId="53" builtinId="6"/>
    <cellStyle name="桁区切り 2" xfId="37"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1" xr:uid="{00000000-0005-0000-0000-00002D000000}"/>
    <cellStyle name="標準 2 2" xfId="46" xr:uid="{00000000-0005-0000-0000-00002E000000}"/>
    <cellStyle name="標準 2 2 2" xfId="52" xr:uid="{BBC905EF-1C11-40FD-8A63-E7FF6EB6E56E}"/>
    <cellStyle name="標準 3" xfId="48" xr:uid="{00000000-0005-0000-0000-00002F000000}"/>
    <cellStyle name="標準 3 2" xfId="49" xr:uid="{00000000-0005-0000-0000-000030000000}"/>
    <cellStyle name="標準 3 3" xfId="50" xr:uid="{00000000-0005-0000-0000-000031000000}"/>
    <cellStyle name="標準 4" xfId="3" xr:uid="{00000000-0005-0000-0000-000032000000}"/>
    <cellStyle name="良い 2" xfId="47" xr:uid="{00000000-0005-0000-0000-000033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25</xdr:row>
      <xdr:rowOff>0</xdr:rowOff>
    </xdr:from>
    <xdr:to>
      <xdr:col>3</xdr:col>
      <xdr:colOff>2840387</xdr:colOff>
      <xdr:row>40</xdr:row>
      <xdr:rowOff>55245</xdr:rowOff>
    </xdr:to>
    <xdr:pic>
      <xdr:nvPicPr>
        <xdr:cNvPr id="13" name="図 12">
          <a:extLst>
            <a:ext uri="{FF2B5EF4-FFF2-40B4-BE49-F238E27FC236}">
              <a16:creationId xmlns:a16="http://schemas.microsoft.com/office/drawing/2014/main" id="{5B26E1D1-FC3E-4020-B88D-4913B5E47F9F}"/>
            </a:ext>
          </a:extLst>
        </xdr:cNvPr>
        <xdr:cNvPicPr>
          <a:picLocks noChangeAspect="1"/>
        </xdr:cNvPicPr>
      </xdr:nvPicPr>
      <xdr:blipFill rotWithShape="1">
        <a:blip xmlns:r="http://schemas.openxmlformats.org/officeDocument/2006/relationships" r:embed="rId1"/>
        <a:srcRect t="3270" b="875"/>
        <a:stretch/>
      </xdr:blipFill>
      <xdr:spPr>
        <a:xfrm>
          <a:off x="4848225" y="10220325"/>
          <a:ext cx="4116737" cy="3505200"/>
        </a:xfrm>
        <a:prstGeom prst="rect">
          <a:avLst/>
        </a:prstGeom>
      </xdr:spPr>
    </xdr:pic>
    <xdr:clientData/>
  </xdr:twoCellAnchor>
  <xdr:twoCellAnchor editAs="oneCell">
    <xdr:from>
      <xdr:col>0</xdr:col>
      <xdr:colOff>74295</xdr:colOff>
      <xdr:row>25</xdr:row>
      <xdr:rowOff>20955</xdr:rowOff>
    </xdr:from>
    <xdr:to>
      <xdr:col>1</xdr:col>
      <xdr:colOff>1617310</xdr:colOff>
      <xdr:row>39</xdr:row>
      <xdr:rowOff>133350</xdr:rowOff>
    </xdr:to>
    <xdr:pic>
      <xdr:nvPicPr>
        <xdr:cNvPr id="14" name="図 13">
          <a:extLst>
            <a:ext uri="{FF2B5EF4-FFF2-40B4-BE49-F238E27FC236}">
              <a16:creationId xmlns:a16="http://schemas.microsoft.com/office/drawing/2014/main" id="{1345F945-E786-4A1C-B7AD-8B6537ED88FA}"/>
            </a:ext>
          </a:extLst>
        </xdr:cNvPr>
        <xdr:cNvPicPr>
          <a:picLocks noChangeAspect="1"/>
        </xdr:cNvPicPr>
      </xdr:nvPicPr>
      <xdr:blipFill>
        <a:blip xmlns:r="http://schemas.openxmlformats.org/officeDocument/2006/relationships" r:embed="rId2"/>
        <a:stretch>
          <a:fillRect/>
        </a:stretch>
      </xdr:blipFill>
      <xdr:spPr>
        <a:xfrm>
          <a:off x="74295" y="10241280"/>
          <a:ext cx="3880450" cy="3329940"/>
        </a:xfrm>
        <a:prstGeom prst="rect">
          <a:avLst/>
        </a:prstGeom>
      </xdr:spPr>
    </xdr:pic>
    <xdr:clientData/>
  </xdr:twoCellAnchor>
  <xdr:twoCellAnchor>
    <xdr:from>
      <xdr:col>0</xdr:col>
      <xdr:colOff>220980</xdr:colOff>
      <xdr:row>19</xdr:row>
      <xdr:rowOff>0</xdr:rowOff>
    </xdr:from>
    <xdr:to>
      <xdr:col>0</xdr:col>
      <xdr:colOff>2276475</xdr:colOff>
      <xdr:row>19</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0980" y="6667500"/>
          <a:ext cx="2055495" cy="21907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205740</xdr:colOff>
      <xdr:row>20</xdr:row>
      <xdr:rowOff>9526</xdr:rowOff>
    </xdr:from>
    <xdr:to>
      <xdr:col>0</xdr:col>
      <xdr:colOff>2276475</xdr:colOff>
      <xdr:row>20</xdr:row>
      <xdr:rowOff>219076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205740" y="6915151"/>
          <a:ext cx="2070735" cy="209550"/>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943451</xdr:colOff>
      <xdr:row>30</xdr:row>
      <xdr:rowOff>67151</xdr:rowOff>
    </xdr:from>
    <xdr:to>
      <xdr:col>1</xdr:col>
      <xdr:colOff>1120616</xdr:colOff>
      <xdr:row>31</xdr:row>
      <xdr:rowOff>130016</xdr:rowOff>
    </xdr:to>
    <xdr:sp macro="" textlink="">
      <xdr:nvSpPr>
        <xdr:cNvPr id="5" name="上矢印 4">
          <a:extLst>
            <a:ext uri="{FF2B5EF4-FFF2-40B4-BE49-F238E27FC236}">
              <a16:creationId xmlns:a16="http://schemas.microsoft.com/office/drawing/2014/main" id="{00000000-0008-0000-0000-000005000000}"/>
            </a:ext>
          </a:extLst>
        </xdr:cNvPr>
        <xdr:cNvSpPr/>
      </xdr:nvSpPr>
      <xdr:spPr>
        <a:xfrm>
          <a:off x="3277076" y="11430476"/>
          <a:ext cx="177165" cy="29146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1895475</xdr:colOff>
      <xdr:row>32</xdr:row>
      <xdr:rowOff>123825</xdr:rowOff>
    </xdr:from>
    <xdr:to>
      <xdr:col>3</xdr:col>
      <xdr:colOff>2063115</xdr:colOff>
      <xdr:row>33</xdr:row>
      <xdr:rowOff>97155</xdr:rowOff>
    </xdr:to>
    <xdr:sp macro="" textlink="">
      <xdr:nvSpPr>
        <xdr:cNvPr id="7" name="上矢印 6">
          <a:extLst>
            <a:ext uri="{FF2B5EF4-FFF2-40B4-BE49-F238E27FC236}">
              <a16:creationId xmlns:a16="http://schemas.microsoft.com/office/drawing/2014/main" id="{00000000-0008-0000-0000-000007000000}"/>
            </a:ext>
          </a:extLst>
        </xdr:cNvPr>
        <xdr:cNvSpPr/>
      </xdr:nvSpPr>
      <xdr:spPr>
        <a:xfrm>
          <a:off x="8010525" y="11944350"/>
          <a:ext cx="167640" cy="20193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91440</xdr:colOff>
      <xdr:row>62</xdr:row>
      <xdr:rowOff>76200</xdr:rowOff>
    </xdr:from>
    <xdr:to>
      <xdr:col>1</xdr:col>
      <xdr:colOff>1386958</xdr:colOff>
      <xdr:row>76</xdr:row>
      <xdr:rowOff>22859</xdr:rowOff>
    </xdr:to>
    <xdr:pic>
      <xdr:nvPicPr>
        <xdr:cNvPr id="6" name="図 5">
          <a:extLst>
            <a:ext uri="{FF2B5EF4-FFF2-40B4-BE49-F238E27FC236}">
              <a16:creationId xmlns:a16="http://schemas.microsoft.com/office/drawing/2014/main" id="{B3443CD8-497C-4ABE-AA19-2D1D5AE5FC24}"/>
            </a:ext>
          </a:extLst>
        </xdr:cNvPr>
        <xdr:cNvPicPr>
          <a:picLocks noChangeAspect="1"/>
        </xdr:cNvPicPr>
      </xdr:nvPicPr>
      <xdr:blipFill>
        <a:blip xmlns:r="http://schemas.openxmlformats.org/officeDocument/2006/relationships" r:embed="rId3"/>
        <a:stretch>
          <a:fillRect/>
        </a:stretch>
      </xdr:blipFill>
      <xdr:spPr>
        <a:xfrm>
          <a:off x="91440" y="15182850"/>
          <a:ext cx="3629143" cy="3139440"/>
        </a:xfrm>
        <a:prstGeom prst="rect">
          <a:avLst/>
        </a:prstGeom>
      </xdr:spPr>
    </xdr:pic>
    <xdr:clientData/>
  </xdr:twoCellAnchor>
  <xdr:twoCellAnchor editAs="oneCell">
    <xdr:from>
      <xdr:col>2</xdr:col>
      <xdr:colOff>66675</xdr:colOff>
      <xdr:row>62</xdr:row>
      <xdr:rowOff>72390</xdr:rowOff>
    </xdr:from>
    <xdr:to>
      <xdr:col>3</xdr:col>
      <xdr:colOff>2535555</xdr:colOff>
      <xdr:row>77</xdr:row>
      <xdr:rowOff>115729</xdr:rowOff>
    </xdr:to>
    <xdr:pic>
      <xdr:nvPicPr>
        <xdr:cNvPr id="9" name="図 8">
          <a:extLst>
            <a:ext uri="{FF2B5EF4-FFF2-40B4-BE49-F238E27FC236}">
              <a16:creationId xmlns:a16="http://schemas.microsoft.com/office/drawing/2014/main" id="{679B346C-6C67-47F7-9705-E3865FBF53E1}"/>
            </a:ext>
          </a:extLst>
        </xdr:cNvPr>
        <xdr:cNvPicPr>
          <a:picLocks noChangeAspect="1"/>
        </xdr:cNvPicPr>
      </xdr:nvPicPr>
      <xdr:blipFill>
        <a:blip xmlns:r="http://schemas.openxmlformats.org/officeDocument/2006/relationships" r:embed="rId4"/>
        <a:stretch>
          <a:fillRect/>
        </a:stretch>
      </xdr:blipFill>
      <xdr:spPr>
        <a:xfrm>
          <a:off x="4857750" y="15179040"/>
          <a:ext cx="3800475" cy="3472339"/>
        </a:xfrm>
        <a:prstGeom prst="rect">
          <a:avLst/>
        </a:prstGeom>
      </xdr:spPr>
    </xdr:pic>
    <xdr:clientData/>
  </xdr:twoCellAnchor>
  <xdr:twoCellAnchor>
    <xdr:from>
      <xdr:col>2</xdr:col>
      <xdr:colOff>840105</xdr:colOff>
      <xdr:row>36</xdr:row>
      <xdr:rowOff>133350</xdr:rowOff>
    </xdr:from>
    <xdr:to>
      <xdr:col>2</xdr:col>
      <xdr:colOff>1011555</xdr:colOff>
      <xdr:row>37</xdr:row>
      <xdr:rowOff>104775</xdr:rowOff>
    </xdr:to>
    <xdr:sp macro="" textlink="">
      <xdr:nvSpPr>
        <xdr:cNvPr id="15" name="上矢印 6">
          <a:extLst>
            <a:ext uri="{FF2B5EF4-FFF2-40B4-BE49-F238E27FC236}">
              <a16:creationId xmlns:a16="http://schemas.microsoft.com/office/drawing/2014/main" id="{B5EC06BC-F8E2-4636-8EEA-940BD7848EC9}"/>
            </a:ext>
          </a:extLst>
        </xdr:cNvPr>
        <xdr:cNvSpPr/>
      </xdr:nvSpPr>
      <xdr:spPr>
        <a:xfrm>
          <a:off x="5631180" y="12868275"/>
          <a:ext cx="171450" cy="20002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67</xdr:row>
      <xdr:rowOff>57150</xdr:rowOff>
    </xdr:from>
    <xdr:to>
      <xdr:col>1</xdr:col>
      <xdr:colOff>786765</xdr:colOff>
      <xdr:row>68</xdr:row>
      <xdr:rowOff>26670</xdr:rowOff>
    </xdr:to>
    <xdr:sp macro="" textlink="">
      <xdr:nvSpPr>
        <xdr:cNvPr id="16" name="上矢印 6">
          <a:extLst>
            <a:ext uri="{FF2B5EF4-FFF2-40B4-BE49-F238E27FC236}">
              <a16:creationId xmlns:a16="http://schemas.microsoft.com/office/drawing/2014/main" id="{9550262F-2A66-42F6-BCC8-91A1CE4FD290}"/>
            </a:ext>
          </a:extLst>
        </xdr:cNvPr>
        <xdr:cNvSpPr/>
      </xdr:nvSpPr>
      <xdr:spPr>
        <a:xfrm>
          <a:off x="2952750" y="16306800"/>
          <a:ext cx="167640" cy="19812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630555</xdr:colOff>
      <xdr:row>73</xdr:row>
      <xdr:rowOff>135255</xdr:rowOff>
    </xdr:from>
    <xdr:to>
      <xdr:col>2</xdr:col>
      <xdr:colOff>802005</xdr:colOff>
      <xdr:row>74</xdr:row>
      <xdr:rowOff>104775</xdr:rowOff>
    </xdr:to>
    <xdr:sp macro="" textlink="">
      <xdr:nvSpPr>
        <xdr:cNvPr id="17" name="上矢印 6">
          <a:extLst>
            <a:ext uri="{FF2B5EF4-FFF2-40B4-BE49-F238E27FC236}">
              <a16:creationId xmlns:a16="http://schemas.microsoft.com/office/drawing/2014/main" id="{E75316A4-8408-4485-A57F-A523769DDED5}"/>
            </a:ext>
          </a:extLst>
        </xdr:cNvPr>
        <xdr:cNvSpPr/>
      </xdr:nvSpPr>
      <xdr:spPr>
        <a:xfrm>
          <a:off x="5421630" y="17756505"/>
          <a:ext cx="171450" cy="19812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979170</xdr:colOff>
      <xdr:row>71</xdr:row>
      <xdr:rowOff>53340</xdr:rowOff>
    </xdr:from>
    <xdr:to>
      <xdr:col>3</xdr:col>
      <xdr:colOff>1154430</xdr:colOff>
      <xdr:row>72</xdr:row>
      <xdr:rowOff>20955</xdr:rowOff>
    </xdr:to>
    <xdr:sp macro="" textlink="">
      <xdr:nvSpPr>
        <xdr:cNvPr id="18" name="上矢印 6">
          <a:extLst>
            <a:ext uri="{FF2B5EF4-FFF2-40B4-BE49-F238E27FC236}">
              <a16:creationId xmlns:a16="http://schemas.microsoft.com/office/drawing/2014/main" id="{C2D11854-FB9F-4F85-BC32-AB5C6EA29675}"/>
            </a:ext>
          </a:extLst>
        </xdr:cNvPr>
        <xdr:cNvSpPr/>
      </xdr:nvSpPr>
      <xdr:spPr>
        <a:xfrm>
          <a:off x="7094220" y="17217390"/>
          <a:ext cx="175260" cy="19621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93345</xdr:colOff>
      <xdr:row>83</xdr:row>
      <xdr:rowOff>123825</xdr:rowOff>
    </xdr:from>
    <xdr:to>
      <xdr:col>1</xdr:col>
      <xdr:colOff>1539240</xdr:colOff>
      <xdr:row>97</xdr:row>
      <xdr:rowOff>60384</xdr:rowOff>
    </xdr:to>
    <xdr:pic>
      <xdr:nvPicPr>
        <xdr:cNvPr id="19" name="図 18">
          <a:extLst>
            <a:ext uri="{FF2B5EF4-FFF2-40B4-BE49-F238E27FC236}">
              <a16:creationId xmlns:a16="http://schemas.microsoft.com/office/drawing/2014/main" id="{E55B2FEF-53D8-45E5-8691-6FB9E3A106B8}"/>
            </a:ext>
          </a:extLst>
        </xdr:cNvPr>
        <xdr:cNvPicPr>
          <a:picLocks noChangeAspect="1"/>
        </xdr:cNvPicPr>
      </xdr:nvPicPr>
      <xdr:blipFill>
        <a:blip xmlns:r="http://schemas.openxmlformats.org/officeDocument/2006/relationships" r:embed="rId5"/>
        <a:stretch>
          <a:fillRect/>
        </a:stretch>
      </xdr:blipFill>
      <xdr:spPr>
        <a:xfrm>
          <a:off x="93345" y="19900106"/>
          <a:ext cx="3775710" cy="3107432"/>
        </a:xfrm>
        <a:prstGeom prst="rect">
          <a:avLst/>
        </a:prstGeom>
      </xdr:spPr>
    </xdr:pic>
    <xdr:clientData/>
  </xdr:twoCellAnchor>
  <xdr:twoCellAnchor editAs="oneCell">
    <xdr:from>
      <xdr:col>0</xdr:col>
      <xdr:colOff>250031</xdr:colOff>
      <xdr:row>45</xdr:row>
      <xdr:rowOff>0</xdr:rowOff>
    </xdr:from>
    <xdr:to>
      <xdr:col>1</xdr:col>
      <xdr:colOff>1960720</xdr:colOff>
      <xdr:row>59</xdr:row>
      <xdr:rowOff>245759</xdr:rowOff>
    </xdr:to>
    <xdr:pic>
      <xdr:nvPicPr>
        <xdr:cNvPr id="23" name="図 22">
          <a:extLst>
            <a:ext uri="{FF2B5EF4-FFF2-40B4-BE49-F238E27FC236}">
              <a16:creationId xmlns:a16="http://schemas.microsoft.com/office/drawing/2014/main" id="{268DEF3B-BA53-4FBA-8023-F534A82B9C52}"/>
            </a:ext>
          </a:extLst>
        </xdr:cNvPr>
        <xdr:cNvPicPr>
          <a:picLocks noChangeAspect="1"/>
        </xdr:cNvPicPr>
      </xdr:nvPicPr>
      <xdr:blipFill>
        <a:blip xmlns:r="http://schemas.openxmlformats.org/officeDocument/2006/relationships" r:embed="rId6"/>
        <a:stretch>
          <a:fillRect/>
        </a:stretch>
      </xdr:blipFill>
      <xdr:spPr>
        <a:xfrm>
          <a:off x="250031" y="14930438"/>
          <a:ext cx="4048124" cy="3414727"/>
        </a:xfrm>
        <a:prstGeom prst="rect">
          <a:avLst/>
        </a:prstGeom>
      </xdr:spPr>
    </xdr:pic>
    <xdr:clientData/>
  </xdr:twoCellAnchor>
  <xdr:twoCellAnchor>
    <xdr:from>
      <xdr:col>1</xdr:col>
      <xdr:colOff>1227296</xdr:colOff>
      <xdr:row>48</xdr:row>
      <xdr:rowOff>145256</xdr:rowOff>
    </xdr:from>
    <xdr:to>
      <xdr:col>1</xdr:col>
      <xdr:colOff>1408271</xdr:colOff>
      <xdr:row>49</xdr:row>
      <xdr:rowOff>211930</xdr:rowOff>
    </xdr:to>
    <xdr:sp macro="" textlink="">
      <xdr:nvSpPr>
        <xdr:cNvPr id="24" name="上矢印 4">
          <a:extLst>
            <a:ext uri="{FF2B5EF4-FFF2-40B4-BE49-F238E27FC236}">
              <a16:creationId xmlns:a16="http://schemas.microsoft.com/office/drawing/2014/main" id="{C18B9C7D-09A8-483C-8144-2DB778170BB7}"/>
            </a:ext>
          </a:extLst>
        </xdr:cNvPr>
        <xdr:cNvSpPr/>
      </xdr:nvSpPr>
      <xdr:spPr>
        <a:xfrm>
          <a:off x="3560921" y="15766256"/>
          <a:ext cx="180975" cy="292893"/>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11906</xdr:colOff>
      <xdr:row>18</xdr:row>
      <xdr:rowOff>35718</xdr:rowOff>
    </xdr:from>
    <xdr:to>
      <xdr:col>3</xdr:col>
      <xdr:colOff>750093</xdr:colOff>
      <xdr:row>21</xdr:row>
      <xdr:rowOff>164306</xdr:rowOff>
    </xdr:to>
    <xdr:sp macro="" textlink="">
      <xdr:nvSpPr>
        <xdr:cNvPr id="4" name="正方形/長方形 3">
          <a:extLst>
            <a:ext uri="{FF2B5EF4-FFF2-40B4-BE49-F238E27FC236}">
              <a16:creationId xmlns:a16="http://schemas.microsoft.com/office/drawing/2014/main" id="{14586339-94A6-465A-821B-E6F7D16970B0}"/>
            </a:ext>
          </a:extLst>
        </xdr:cNvPr>
        <xdr:cNvSpPr/>
      </xdr:nvSpPr>
      <xdr:spPr>
        <a:xfrm>
          <a:off x="11906" y="6500812"/>
          <a:ext cx="6846093" cy="84296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3200400</xdr:colOff>
      <xdr:row>10</xdr:row>
      <xdr:rowOff>0</xdr:rowOff>
    </xdr:from>
    <xdr:to>
      <xdr:col>3</xdr:col>
      <xdr:colOff>0</xdr:colOff>
      <xdr:row>10</xdr:row>
      <xdr:rowOff>7620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79920" y="166116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3124200</xdr:colOff>
      <xdr:row>12</xdr:row>
      <xdr:rowOff>419100</xdr:rowOff>
    </xdr:from>
    <xdr:to>
      <xdr:col>2</xdr:col>
      <xdr:colOff>3390900</xdr:colOff>
      <xdr:row>13</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05400" y="3954780"/>
          <a:ext cx="2667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oneCellAnchor>
    <xdr:from>
      <xdr:col>3</xdr:col>
      <xdr:colOff>19049</xdr:colOff>
      <xdr:row>8</xdr:row>
      <xdr:rowOff>419099</xdr:rowOff>
    </xdr:from>
    <xdr:ext cx="3467101" cy="63817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10274" y="2562224"/>
          <a:ext cx="3467101" cy="6381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履歴事項全部証明書に記載のとおり入力してください。</a:t>
          </a:r>
          <a:endParaRPr kumimoji="1" lang="en-US" altLang="ja-JP" sz="1050"/>
        </a:p>
        <a:p>
          <a:r>
            <a:rPr kumimoji="1" lang="ja-JP" altLang="en-US" sz="1050"/>
            <a:t>（地番等、省略しないでください）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19050</xdr:colOff>
      <xdr:row>0</xdr:row>
      <xdr:rowOff>9525</xdr:rowOff>
    </xdr:from>
    <xdr:ext cx="2000249" cy="56451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oneCellAnchor>
    <xdr:from>
      <xdr:col>25</xdr:col>
      <xdr:colOff>19050</xdr:colOff>
      <xdr:row>0</xdr:row>
      <xdr:rowOff>9525</xdr:rowOff>
    </xdr:from>
    <xdr:ext cx="2000249" cy="56451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46</xdr:col>
      <xdr:colOff>130969</xdr:colOff>
      <xdr:row>72</xdr:row>
      <xdr:rowOff>49481</xdr:rowOff>
    </xdr:from>
    <xdr:to>
      <xdr:col>49</xdr:col>
      <xdr:colOff>76723</xdr:colOff>
      <xdr:row>75</xdr:row>
      <xdr:rowOff>122034</xdr:rowOff>
    </xdr:to>
    <xdr:sp macro="" textlink="">
      <xdr:nvSpPr>
        <xdr:cNvPr id="2" name="乗算記号 1">
          <a:extLst>
            <a:ext uri="{FF2B5EF4-FFF2-40B4-BE49-F238E27FC236}">
              <a16:creationId xmlns:a16="http://schemas.microsoft.com/office/drawing/2014/main" id="{224EF437-9A2F-42CE-93C7-A4E67EA5A324}"/>
            </a:ext>
          </a:extLst>
        </xdr:cNvPr>
        <xdr:cNvSpPr/>
      </xdr:nvSpPr>
      <xdr:spPr>
        <a:xfrm>
          <a:off x="8763000" y="12134325"/>
          <a:ext cx="695848" cy="572615"/>
        </a:xfrm>
        <a:prstGeom prst="mathMultiply">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125038</xdr:colOff>
      <xdr:row>3</xdr:row>
      <xdr:rowOff>114095</xdr:rowOff>
    </xdr:from>
    <xdr:to>
      <xdr:col>88</xdr:col>
      <xdr:colOff>40821</xdr:colOff>
      <xdr:row>10</xdr:row>
      <xdr:rowOff>59575</xdr:rowOff>
    </xdr:to>
    <xdr:sp macro="" textlink="">
      <xdr:nvSpPr>
        <xdr:cNvPr id="3" name="四角形: 角を丸くする 2">
          <a:extLst>
            <a:ext uri="{FF2B5EF4-FFF2-40B4-BE49-F238E27FC236}">
              <a16:creationId xmlns:a16="http://schemas.microsoft.com/office/drawing/2014/main" id="{45999C68-AD7E-4EE1-8E01-3FEE53F8D629}"/>
            </a:ext>
          </a:extLst>
        </xdr:cNvPr>
        <xdr:cNvSpPr/>
      </xdr:nvSpPr>
      <xdr:spPr>
        <a:xfrm>
          <a:off x="7078288" y="712809"/>
          <a:ext cx="9917033" cy="118373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「（１）介護テクノロジーの導入支援　ア、イ」において、２計画（２機種）以上申請される場合は、ア、イの各２計画目の下に、３計画目以降を追加してください。</a:t>
          </a:r>
        </a:p>
      </xdr:txBody>
    </xdr:sp>
    <xdr:clientData/>
  </xdr:twoCellAnchor>
  <xdr:twoCellAnchor>
    <xdr:from>
      <xdr:col>33</xdr:col>
      <xdr:colOff>40821</xdr:colOff>
      <xdr:row>20</xdr:row>
      <xdr:rowOff>163293</xdr:rowOff>
    </xdr:from>
    <xdr:to>
      <xdr:col>34</xdr:col>
      <xdr:colOff>122464</xdr:colOff>
      <xdr:row>25</xdr:row>
      <xdr:rowOff>163292</xdr:rowOff>
    </xdr:to>
    <xdr:sp macro="" textlink="">
      <xdr:nvSpPr>
        <xdr:cNvPr id="4" name="二等辺三角形 3">
          <a:extLst>
            <a:ext uri="{FF2B5EF4-FFF2-40B4-BE49-F238E27FC236}">
              <a16:creationId xmlns:a16="http://schemas.microsoft.com/office/drawing/2014/main" id="{B07B26D4-C99D-477E-8C1F-6C82597E85E1}"/>
            </a:ext>
          </a:extLst>
        </xdr:cNvPr>
        <xdr:cNvSpPr/>
      </xdr:nvSpPr>
      <xdr:spPr>
        <a:xfrm rot="5400000">
          <a:off x="5565321" y="4014114"/>
          <a:ext cx="884463"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27214</xdr:colOff>
      <xdr:row>21</xdr:row>
      <xdr:rowOff>13608</xdr:rowOff>
    </xdr:from>
    <xdr:to>
      <xdr:col>65</xdr:col>
      <xdr:colOff>108857</xdr:colOff>
      <xdr:row>26</xdr:row>
      <xdr:rowOff>4082</xdr:rowOff>
    </xdr:to>
    <xdr:sp macro="" textlink="">
      <xdr:nvSpPr>
        <xdr:cNvPr id="5" name="二等辺三角形 4">
          <a:extLst>
            <a:ext uri="{FF2B5EF4-FFF2-40B4-BE49-F238E27FC236}">
              <a16:creationId xmlns:a16="http://schemas.microsoft.com/office/drawing/2014/main" id="{1A580BB3-3D55-4F00-8DAA-215FC4833689}"/>
            </a:ext>
          </a:extLst>
        </xdr:cNvPr>
        <xdr:cNvSpPr/>
      </xdr:nvSpPr>
      <xdr:spPr>
        <a:xfrm rot="5400000">
          <a:off x="11040156" y="4036559"/>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54429</xdr:colOff>
      <xdr:row>30</xdr:row>
      <xdr:rowOff>149680</xdr:rowOff>
    </xdr:from>
    <xdr:to>
      <xdr:col>34</xdr:col>
      <xdr:colOff>136072</xdr:colOff>
      <xdr:row>35</xdr:row>
      <xdr:rowOff>140154</xdr:rowOff>
    </xdr:to>
    <xdr:sp macro="" textlink="">
      <xdr:nvSpPr>
        <xdr:cNvPr id="6" name="二等辺三角形 5">
          <a:extLst>
            <a:ext uri="{FF2B5EF4-FFF2-40B4-BE49-F238E27FC236}">
              <a16:creationId xmlns:a16="http://schemas.microsoft.com/office/drawing/2014/main" id="{A44F6F96-07AC-4B5F-B639-46AEBD23FF9C}"/>
            </a:ext>
          </a:extLst>
        </xdr:cNvPr>
        <xdr:cNvSpPr/>
      </xdr:nvSpPr>
      <xdr:spPr>
        <a:xfrm rot="5400000">
          <a:off x="5583692" y="5764667"/>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54428</xdr:colOff>
      <xdr:row>44</xdr:row>
      <xdr:rowOff>136072</xdr:rowOff>
    </xdr:from>
    <xdr:to>
      <xdr:col>34</xdr:col>
      <xdr:colOff>136071</xdr:colOff>
      <xdr:row>49</xdr:row>
      <xdr:rowOff>126546</xdr:rowOff>
    </xdr:to>
    <xdr:sp macro="" textlink="">
      <xdr:nvSpPr>
        <xdr:cNvPr id="7" name="二等辺三角形 6">
          <a:extLst>
            <a:ext uri="{FF2B5EF4-FFF2-40B4-BE49-F238E27FC236}">
              <a16:creationId xmlns:a16="http://schemas.microsoft.com/office/drawing/2014/main" id="{69172A5E-2973-4639-8D78-10845300C7C6}"/>
            </a:ext>
          </a:extLst>
        </xdr:cNvPr>
        <xdr:cNvSpPr/>
      </xdr:nvSpPr>
      <xdr:spPr>
        <a:xfrm rot="5400000">
          <a:off x="5583691" y="8227559"/>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54428</xdr:colOff>
      <xdr:row>54</xdr:row>
      <xdr:rowOff>122466</xdr:rowOff>
    </xdr:from>
    <xdr:to>
      <xdr:col>34</xdr:col>
      <xdr:colOff>136071</xdr:colOff>
      <xdr:row>59</xdr:row>
      <xdr:rowOff>112939</xdr:rowOff>
    </xdr:to>
    <xdr:sp macro="" textlink="">
      <xdr:nvSpPr>
        <xdr:cNvPr id="8" name="二等辺三角形 7">
          <a:extLst>
            <a:ext uri="{FF2B5EF4-FFF2-40B4-BE49-F238E27FC236}">
              <a16:creationId xmlns:a16="http://schemas.microsoft.com/office/drawing/2014/main" id="{1BF4CE19-9FFC-4A58-B373-FEB11DBCD00B}"/>
            </a:ext>
          </a:extLst>
        </xdr:cNvPr>
        <xdr:cNvSpPr/>
      </xdr:nvSpPr>
      <xdr:spPr>
        <a:xfrm rot="5400000">
          <a:off x="5583691" y="9982881"/>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31295</xdr:colOff>
      <xdr:row>31</xdr:row>
      <xdr:rowOff>2</xdr:rowOff>
    </xdr:from>
    <xdr:to>
      <xdr:col>65</xdr:col>
      <xdr:colOff>122463</xdr:colOff>
      <xdr:row>35</xdr:row>
      <xdr:rowOff>167369</xdr:rowOff>
    </xdr:to>
    <xdr:sp macro="" textlink="">
      <xdr:nvSpPr>
        <xdr:cNvPr id="9" name="二等辺三角形 8">
          <a:extLst>
            <a:ext uri="{FF2B5EF4-FFF2-40B4-BE49-F238E27FC236}">
              <a16:creationId xmlns:a16="http://schemas.microsoft.com/office/drawing/2014/main" id="{728650C6-F686-4333-9D2E-ED9A83AC42FF}"/>
            </a:ext>
          </a:extLst>
        </xdr:cNvPr>
        <xdr:cNvSpPr/>
      </xdr:nvSpPr>
      <xdr:spPr>
        <a:xfrm rot="5400000">
          <a:off x="11049000" y="5787119"/>
          <a:ext cx="874938" cy="268061"/>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27214</xdr:colOff>
      <xdr:row>45</xdr:row>
      <xdr:rowOff>1</xdr:rowOff>
    </xdr:from>
    <xdr:to>
      <xdr:col>65</xdr:col>
      <xdr:colOff>108857</xdr:colOff>
      <xdr:row>49</xdr:row>
      <xdr:rowOff>167368</xdr:rowOff>
    </xdr:to>
    <xdr:sp macro="" textlink="">
      <xdr:nvSpPr>
        <xdr:cNvPr id="10" name="二等辺三角形 9">
          <a:extLst>
            <a:ext uri="{FF2B5EF4-FFF2-40B4-BE49-F238E27FC236}">
              <a16:creationId xmlns:a16="http://schemas.microsoft.com/office/drawing/2014/main" id="{13B513A6-0D29-4867-AC4B-91723C46C7CC}"/>
            </a:ext>
          </a:extLst>
        </xdr:cNvPr>
        <xdr:cNvSpPr/>
      </xdr:nvSpPr>
      <xdr:spPr>
        <a:xfrm rot="5400000">
          <a:off x="11040156" y="8268381"/>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31295</xdr:colOff>
      <xdr:row>55</xdr:row>
      <xdr:rowOff>1</xdr:rowOff>
    </xdr:from>
    <xdr:to>
      <xdr:col>65</xdr:col>
      <xdr:colOff>122463</xdr:colOff>
      <xdr:row>59</xdr:row>
      <xdr:rowOff>167367</xdr:rowOff>
    </xdr:to>
    <xdr:sp macro="" textlink="">
      <xdr:nvSpPr>
        <xdr:cNvPr id="11" name="二等辺三角形 10">
          <a:extLst>
            <a:ext uri="{FF2B5EF4-FFF2-40B4-BE49-F238E27FC236}">
              <a16:creationId xmlns:a16="http://schemas.microsoft.com/office/drawing/2014/main" id="{4BFA2E82-4230-49E1-996D-7D138DD99CE4}"/>
            </a:ext>
          </a:extLst>
        </xdr:cNvPr>
        <xdr:cNvSpPr/>
      </xdr:nvSpPr>
      <xdr:spPr>
        <a:xfrm rot="5400000">
          <a:off x="11049000" y="10032546"/>
          <a:ext cx="874938" cy="268061"/>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34636</xdr:colOff>
      <xdr:row>75</xdr:row>
      <xdr:rowOff>103912</xdr:rowOff>
    </xdr:from>
    <xdr:to>
      <xdr:col>34</xdr:col>
      <xdr:colOff>116279</xdr:colOff>
      <xdr:row>80</xdr:row>
      <xdr:rowOff>94385</xdr:rowOff>
    </xdr:to>
    <xdr:sp macro="" textlink="">
      <xdr:nvSpPr>
        <xdr:cNvPr id="12" name="二等辺三角形 11">
          <a:extLst>
            <a:ext uri="{FF2B5EF4-FFF2-40B4-BE49-F238E27FC236}">
              <a16:creationId xmlns:a16="http://schemas.microsoft.com/office/drawing/2014/main" id="{F6ACD1EF-80EF-4513-95E9-FB1455C6976A}"/>
            </a:ext>
          </a:extLst>
        </xdr:cNvPr>
        <xdr:cNvSpPr/>
      </xdr:nvSpPr>
      <xdr:spPr>
        <a:xfrm rot="5400000">
          <a:off x="5448858" y="13566508"/>
          <a:ext cx="856382" cy="254825"/>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69273</xdr:colOff>
      <xdr:row>75</xdr:row>
      <xdr:rowOff>138547</xdr:rowOff>
    </xdr:from>
    <xdr:to>
      <xdr:col>65</xdr:col>
      <xdr:colOff>160441</xdr:colOff>
      <xdr:row>80</xdr:row>
      <xdr:rowOff>132731</xdr:rowOff>
    </xdr:to>
    <xdr:sp macro="" textlink="">
      <xdr:nvSpPr>
        <xdr:cNvPr id="13" name="二等辺三角形 12">
          <a:extLst>
            <a:ext uri="{FF2B5EF4-FFF2-40B4-BE49-F238E27FC236}">
              <a16:creationId xmlns:a16="http://schemas.microsoft.com/office/drawing/2014/main" id="{EDBBEBA1-4328-4F9F-BA36-1D23F0459F05}"/>
            </a:ext>
          </a:extLst>
        </xdr:cNvPr>
        <xdr:cNvSpPr/>
      </xdr:nvSpPr>
      <xdr:spPr>
        <a:xfrm rot="5400000">
          <a:off x="10855037" y="13598237"/>
          <a:ext cx="860093" cy="26435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54428</xdr:colOff>
      <xdr:row>4</xdr:row>
      <xdr:rowOff>196850</xdr:rowOff>
    </xdr:from>
    <xdr:to>
      <xdr:col>24</xdr:col>
      <xdr:colOff>615495</xdr:colOff>
      <xdr:row>18</xdr:row>
      <xdr:rowOff>265793</xdr:rowOff>
    </xdr:to>
    <xdr:sp macro="" textlink="">
      <xdr:nvSpPr>
        <xdr:cNvPr id="2" name="四角形: 角を丸くする 1">
          <a:extLst>
            <a:ext uri="{FF2B5EF4-FFF2-40B4-BE49-F238E27FC236}">
              <a16:creationId xmlns:a16="http://schemas.microsoft.com/office/drawing/2014/main" id="{A1E0BB3E-417E-497A-974E-FC7255BDD100}"/>
            </a:ext>
          </a:extLst>
        </xdr:cNvPr>
        <xdr:cNvSpPr/>
      </xdr:nvSpPr>
      <xdr:spPr>
        <a:xfrm>
          <a:off x="16151678" y="1122136"/>
          <a:ext cx="8044996" cy="5634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t>⇒</a:t>
          </a:r>
          <a:r>
            <a:rPr kumimoji="1" lang="en-US" altLang="ja-JP" sz="2800" b="1"/>
            <a:t>A</a:t>
          </a:r>
          <a:r>
            <a:rPr kumimoji="1" lang="ja-JP" altLang="en-US" sz="2800" b="1"/>
            <a:t>、</a:t>
          </a:r>
          <a:r>
            <a:rPr kumimoji="1" lang="en-US" altLang="ja-JP" sz="2800" b="1"/>
            <a:t>B</a:t>
          </a:r>
          <a:r>
            <a:rPr kumimoji="1" lang="ja-JP" altLang="en-US" sz="2800" b="1"/>
            <a:t>、</a:t>
          </a:r>
          <a:r>
            <a:rPr kumimoji="1" lang="en-US" altLang="ja-JP" sz="2800" b="1"/>
            <a:t>E</a:t>
          </a:r>
          <a:r>
            <a:rPr kumimoji="1" lang="ja-JP" altLang="en-US" sz="2800" b="1"/>
            <a:t>、</a:t>
          </a:r>
          <a:r>
            <a:rPr kumimoji="1" lang="en-US" altLang="ja-JP" sz="2800" b="1"/>
            <a:t>H</a:t>
          </a:r>
          <a:r>
            <a:rPr kumimoji="1" lang="ja-JP" altLang="en-US" sz="2800" b="1"/>
            <a:t>には、</a:t>
          </a:r>
          <a:endParaRPr kumimoji="1" lang="en-US" altLang="ja-JP" sz="2800" b="1"/>
        </a:p>
        <a:p>
          <a:pPr algn="l"/>
          <a:r>
            <a:rPr kumimoji="1" lang="ja-JP" altLang="en-US" sz="2800" b="1"/>
            <a:t>契約内訳</a:t>
          </a:r>
          <a:r>
            <a:rPr kumimoji="1" lang="en-US" altLang="ja-JP" sz="2800" b="1"/>
            <a:t>1-1</a:t>
          </a:r>
          <a:r>
            <a:rPr kumimoji="1" lang="ja-JP" altLang="en-US" sz="2800" b="1"/>
            <a:t>の「</a:t>
          </a:r>
          <a:r>
            <a:rPr kumimoji="1" lang="en-US" altLang="ja-JP" sz="2800" b="1"/>
            <a:t>C8</a:t>
          </a:r>
          <a:r>
            <a:rPr kumimoji="1" lang="ja-JP" altLang="en-US" sz="2800" b="1"/>
            <a:t>セル：</a:t>
          </a:r>
          <a:r>
            <a:rPr kumimoji="1" lang="en-US" altLang="ja-JP" sz="2800" b="1"/>
            <a:t>I11</a:t>
          </a:r>
          <a:r>
            <a:rPr kumimoji="1" lang="ja-JP" altLang="en-US" sz="2800" b="1"/>
            <a:t>セル」</a:t>
          </a:r>
          <a:endParaRPr kumimoji="1" lang="en-US" altLang="ja-JP" sz="2800" b="1"/>
        </a:p>
        <a:p>
          <a:pPr algn="l"/>
          <a:endParaRPr kumimoji="1" lang="en-US" altLang="ja-JP" sz="2800" b="1"/>
        </a:p>
        <a:p>
          <a:pPr algn="l"/>
          <a:endParaRPr kumimoji="1" lang="en-US" altLang="ja-JP" sz="2800" b="1"/>
        </a:p>
        <a:p>
          <a:pPr algn="l"/>
          <a:r>
            <a:rPr kumimoji="1" lang="ja-JP" altLang="en-US" sz="2800" b="1"/>
            <a:t>に記載している金額を記載してください。</a:t>
          </a:r>
        </a:p>
      </xdr:txBody>
    </xdr:sp>
    <xdr:clientData/>
  </xdr:twoCellAnchor>
  <xdr:twoCellAnchor editAs="oneCell">
    <xdr:from>
      <xdr:col>13</xdr:col>
      <xdr:colOff>312964</xdr:colOff>
      <xdr:row>7</xdr:row>
      <xdr:rowOff>318082</xdr:rowOff>
    </xdr:from>
    <xdr:to>
      <xdr:col>24</xdr:col>
      <xdr:colOff>400957</xdr:colOff>
      <xdr:row>10</xdr:row>
      <xdr:rowOff>60681</xdr:rowOff>
    </xdr:to>
    <xdr:pic>
      <xdr:nvPicPr>
        <xdr:cNvPr id="3" name="図 2">
          <a:extLst>
            <a:ext uri="{FF2B5EF4-FFF2-40B4-BE49-F238E27FC236}">
              <a16:creationId xmlns:a16="http://schemas.microsoft.com/office/drawing/2014/main" id="{580C9840-B1AE-494F-B2B5-FC03B137EA0E}"/>
            </a:ext>
          </a:extLst>
        </xdr:cNvPr>
        <xdr:cNvPicPr>
          <a:picLocks noChangeAspect="1"/>
        </xdr:cNvPicPr>
      </xdr:nvPicPr>
      <xdr:blipFill>
        <a:blip xmlns:r="http://schemas.openxmlformats.org/officeDocument/2006/relationships" r:embed="rId1"/>
        <a:stretch>
          <a:fillRect/>
        </a:stretch>
      </xdr:blipFill>
      <xdr:spPr>
        <a:xfrm>
          <a:off x="16410214" y="2631296"/>
          <a:ext cx="7562397" cy="9226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269474</xdr:colOff>
      <xdr:row>12</xdr:row>
      <xdr:rowOff>21499</xdr:rowOff>
    </xdr:from>
    <xdr:to>
      <xdr:col>10</xdr:col>
      <xdr:colOff>893988</xdr:colOff>
      <xdr:row>13</xdr:row>
      <xdr:rowOff>308465</xdr:rowOff>
    </xdr:to>
    <xdr:sp macro="" textlink="">
      <xdr:nvSpPr>
        <xdr:cNvPr id="2" name="テキスト ボックス 1">
          <a:extLst>
            <a:ext uri="{FF2B5EF4-FFF2-40B4-BE49-F238E27FC236}">
              <a16:creationId xmlns:a16="http://schemas.microsoft.com/office/drawing/2014/main" id="{1B3BC42A-213E-45CD-B802-C5D0B779FF3B}"/>
            </a:ext>
          </a:extLst>
        </xdr:cNvPr>
        <xdr:cNvSpPr txBox="1"/>
      </xdr:nvSpPr>
      <xdr:spPr>
        <a:xfrm>
          <a:off x="16530010" y="4035606"/>
          <a:ext cx="2815264" cy="640752"/>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別シートの「付帯経費、</a:t>
          </a:r>
          <a:r>
            <a:rPr kumimoji="1" lang="en-US" altLang="ja-JP" sz="1100">
              <a:latin typeface="Meiryo UI" panose="020B0604030504040204" pitchFamily="50" charset="-128"/>
              <a:ea typeface="Meiryo UI" panose="020B0604030504040204" pitchFamily="50" charset="-128"/>
            </a:rPr>
            <a:t>PC</a:t>
          </a:r>
          <a:r>
            <a:rPr kumimoji="1" lang="ja-JP" altLang="en-US" sz="1100">
              <a:latin typeface="Meiryo UI" panose="020B0604030504040204" pitchFamily="50" charset="-128"/>
              <a:ea typeface="Meiryo UI" panose="020B0604030504040204" pitchFamily="50" charset="-128"/>
            </a:rPr>
            <a:t>等計算表」で</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計算した数値を入力してください。</a:t>
          </a:r>
        </a:p>
      </xdr:txBody>
    </xdr:sp>
    <xdr:clientData/>
  </xdr:twoCellAnchor>
  <xdr:twoCellAnchor>
    <xdr:from>
      <xdr:col>8</xdr:col>
      <xdr:colOff>806822</xdr:colOff>
      <xdr:row>43</xdr:row>
      <xdr:rowOff>123264</xdr:rowOff>
    </xdr:from>
    <xdr:to>
      <xdr:col>10</xdr:col>
      <xdr:colOff>1646464</xdr:colOff>
      <xdr:row>45</xdr:row>
      <xdr:rowOff>274431</xdr:rowOff>
    </xdr:to>
    <xdr:sp macro="" textlink="">
      <xdr:nvSpPr>
        <xdr:cNvPr id="3" name="テキスト ボックス 2">
          <a:extLst>
            <a:ext uri="{FF2B5EF4-FFF2-40B4-BE49-F238E27FC236}">
              <a16:creationId xmlns:a16="http://schemas.microsoft.com/office/drawing/2014/main" id="{2AD72A5E-5B0B-4D9C-A29F-41CBE645BB1B}"/>
            </a:ext>
          </a:extLst>
        </xdr:cNvPr>
        <xdr:cNvSpPr txBox="1"/>
      </xdr:nvSpPr>
      <xdr:spPr>
        <a:xfrm>
          <a:off x="16709762" y="13831644"/>
          <a:ext cx="2645582" cy="69218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別シートの「</a:t>
          </a:r>
          <a:r>
            <a:rPr kumimoji="1" lang="ja-JP" altLang="ja-JP" sz="1100">
              <a:solidFill>
                <a:schemeClr val="dk1"/>
              </a:solidFill>
              <a:effectLst/>
              <a:latin typeface="+mn-lt"/>
              <a:ea typeface="+mn-ea"/>
              <a:cs typeface="+mn-cs"/>
            </a:rPr>
            <a:t>付帯経費、</a:t>
          </a:r>
          <a:r>
            <a:rPr kumimoji="1" lang="en-US" altLang="ja-JP" sz="1100">
              <a:solidFill>
                <a:schemeClr val="dk1"/>
              </a:solidFill>
              <a:effectLst/>
              <a:latin typeface="+mn-lt"/>
              <a:ea typeface="+mn-ea"/>
              <a:cs typeface="+mn-cs"/>
            </a:rPr>
            <a:t>PC</a:t>
          </a:r>
          <a:r>
            <a:rPr kumimoji="1" lang="ja-JP" altLang="ja-JP" sz="1100">
              <a:solidFill>
                <a:schemeClr val="dk1"/>
              </a:solidFill>
              <a:effectLst/>
              <a:latin typeface="+mn-lt"/>
              <a:ea typeface="+mn-ea"/>
              <a:cs typeface="+mn-cs"/>
            </a:rPr>
            <a:t>等計算表</a:t>
          </a:r>
          <a:r>
            <a:rPr kumimoji="1" lang="ja-JP" altLang="en-US" sz="1100">
              <a:latin typeface="Meiryo UI" panose="020B0604030504040204" pitchFamily="50" charset="-128"/>
              <a:ea typeface="Meiryo UI" panose="020B0604030504040204" pitchFamily="50" charset="-128"/>
            </a:rPr>
            <a:t>」で</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計算した数値を入力してください。</a:t>
          </a:r>
        </a:p>
      </xdr:txBody>
    </xdr:sp>
    <xdr:clientData/>
  </xdr:twoCellAnchor>
  <xdr:twoCellAnchor>
    <xdr:from>
      <xdr:col>2</xdr:col>
      <xdr:colOff>2537787</xdr:colOff>
      <xdr:row>63</xdr:row>
      <xdr:rowOff>68898</xdr:rowOff>
    </xdr:from>
    <xdr:to>
      <xdr:col>2</xdr:col>
      <xdr:colOff>2651134</xdr:colOff>
      <xdr:row>65</xdr:row>
      <xdr:rowOff>258921</xdr:rowOff>
    </xdr:to>
    <xdr:sp macro="" textlink="">
      <xdr:nvSpPr>
        <xdr:cNvPr id="4" name="右中かっこ 3">
          <a:extLst>
            <a:ext uri="{FF2B5EF4-FFF2-40B4-BE49-F238E27FC236}">
              <a16:creationId xmlns:a16="http://schemas.microsoft.com/office/drawing/2014/main" id="{91D79764-6D3F-4C60-B8DF-40A5123BB28A}"/>
            </a:ext>
          </a:extLst>
        </xdr:cNvPr>
        <xdr:cNvSpPr/>
      </xdr:nvSpPr>
      <xdr:spPr>
        <a:xfrm>
          <a:off x="3238827" y="21214398"/>
          <a:ext cx="113347" cy="830103"/>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2714308</xdr:colOff>
      <xdr:row>63</xdr:row>
      <xdr:rowOff>115409</xdr:rowOff>
    </xdr:from>
    <xdr:to>
      <xdr:col>2</xdr:col>
      <xdr:colOff>5257800</xdr:colOff>
      <xdr:row>65</xdr:row>
      <xdr:rowOff>203200</xdr:rowOff>
    </xdr:to>
    <xdr:sp macro="" textlink="">
      <xdr:nvSpPr>
        <xdr:cNvPr id="5" name="テキスト ボックス 4">
          <a:extLst>
            <a:ext uri="{FF2B5EF4-FFF2-40B4-BE49-F238E27FC236}">
              <a16:creationId xmlns:a16="http://schemas.microsoft.com/office/drawing/2014/main" id="{31E59AF0-03F0-4CD0-809D-4B8E09448432}"/>
            </a:ext>
          </a:extLst>
        </xdr:cNvPr>
        <xdr:cNvSpPr txBox="1"/>
      </xdr:nvSpPr>
      <xdr:spPr>
        <a:xfrm>
          <a:off x="3415348" y="21260909"/>
          <a:ext cx="2543492" cy="727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①から③の一連の契約が対象であり、</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いずれかのみの契約の申請は不可</a:t>
          </a:r>
        </a:p>
      </xdr:txBody>
    </xdr:sp>
    <xdr:clientData/>
  </xdr:twoCellAnchor>
  <xdr:twoCellAnchor>
    <xdr:from>
      <xdr:col>7</xdr:col>
      <xdr:colOff>2297206</xdr:colOff>
      <xdr:row>12</xdr:row>
      <xdr:rowOff>67235</xdr:rowOff>
    </xdr:from>
    <xdr:to>
      <xdr:col>8</xdr:col>
      <xdr:colOff>268941</xdr:colOff>
      <xdr:row>12</xdr:row>
      <xdr:rowOff>67235</xdr:rowOff>
    </xdr:to>
    <xdr:cxnSp macro="">
      <xdr:nvCxnSpPr>
        <xdr:cNvPr id="7" name="直線コネクタ 6">
          <a:extLst>
            <a:ext uri="{FF2B5EF4-FFF2-40B4-BE49-F238E27FC236}">
              <a16:creationId xmlns:a16="http://schemas.microsoft.com/office/drawing/2014/main" id="{34B74878-B5DB-4705-BDD2-6CCF6385F6E8}"/>
            </a:ext>
          </a:extLst>
        </xdr:cNvPr>
        <xdr:cNvCxnSpPr/>
      </xdr:nvCxnSpPr>
      <xdr:spPr>
        <a:xfrm flipH="1">
          <a:off x="15594106" y="4037255"/>
          <a:ext cx="577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2303930</xdr:colOff>
      <xdr:row>12</xdr:row>
      <xdr:rowOff>73958</xdr:rowOff>
    </xdr:from>
    <xdr:to>
      <xdr:col>7</xdr:col>
      <xdr:colOff>2308413</xdr:colOff>
      <xdr:row>12</xdr:row>
      <xdr:rowOff>324970</xdr:rowOff>
    </xdr:to>
    <xdr:cxnSp macro="">
      <xdr:nvCxnSpPr>
        <xdr:cNvPr id="8" name="直線コネクタ 7">
          <a:extLst>
            <a:ext uri="{FF2B5EF4-FFF2-40B4-BE49-F238E27FC236}">
              <a16:creationId xmlns:a16="http://schemas.microsoft.com/office/drawing/2014/main" id="{E9044B0D-53B3-4C45-B361-9C55F53F8FFC}"/>
            </a:ext>
          </a:extLst>
        </xdr:cNvPr>
        <xdr:cNvCxnSpPr/>
      </xdr:nvCxnSpPr>
      <xdr:spPr>
        <a:xfrm flipH="1" flipV="1">
          <a:off x="15600830" y="4043978"/>
          <a:ext cx="4483" cy="251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5392239</xdr:colOff>
      <xdr:row>11</xdr:row>
      <xdr:rowOff>462643</xdr:rowOff>
    </xdr:from>
    <xdr:to>
      <xdr:col>5</xdr:col>
      <xdr:colOff>25309</xdr:colOff>
      <xdr:row>13</xdr:row>
      <xdr:rowOff>447131</xdr:rowOff>
    </xdr:to>
    <xdr:sp macro="" textlink="">
      <xdr:nvSpPr>
        <xdr:cNvPr id="9" name="テキスト ボックス 8">
          <a:extLst>
            <a:ext uri="{FF2B5EF4-FFF2-40B4-BE49-F238E27FC236}">
              <a16:creationId xmlns:a16="http://schemas.microsoft.com/office/drawing/2014/main" id="{3B431036-0ACD-4C16-80F3-61A6CC37758E}"/>
            </a:ext>
          </a:extLst>
        </xdr:cNvPr>
        <xdr:cNvSpPr txBox="1"/>
      </xdr:nvSpPr>
      <xdr:spPr>
        <a:xfrm>
          <a:off x="6099810" y="4177393"/>
          <a:ext cx="3749856" cy="89616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twoCellAnchor>
    <xdr:from>
      <xdr:col>2</xdr:col>
      <xdr:colOff>5388429</xdr:colOff>
      <xdr:row>43</xdr:row>
      <xdr:rowOff>108857</xdr:rowOff>
    </xdr:from>
    <xdr:to>
      <xdr:col>5</xdr:col>
      <xdr:colOff>27214</xdr:colOff>
      <xdr:row>45</xdr:row>
      <xdr:rowOff>440230</xdr:rowOff>
    </xdr:to>
    <xdr:sp macro="" textlink="">
      <xdr:nvSpPr>
        <xdr:cNvPr id="10" name="テキスト ボックス 9">
          <a:extLst>
            <a:ext uri="{FF2B5EF4-FFF2-40B4-BE49-F238E27FC236}">
              <a16:creationId xmlns:a16="http://schemas.microsoft.com/office/drawing/2014/main" id="{64AD1A46-BA35-482E-AF3F-726ADF498548}"/>
            </a:ext>
          </a:extLst>
        </xdr:cNvPr>
        <xdr:cNvSpPr txBox="1"/>
      </xdr:nvSpPr>
      <xdr:spPr>
        <a:xfrm>
          <a:off x="6089469" y="13817237"/>
          <a:ext cx="3744685" cy="872393"/>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twoCellAnchor>
    <xdr:from>
      <xdr:col>2</xdr:col>
      <xdr:colOff>5388429</xdr:colOff>
      <xdr:row>59</xdr:row>
      <xdr:rowOff>108857</xdr:rowOff>
    </xdr:from>
    <xdr:to>
      <xdr:col>5</xdr:col>
      <xdr:colOff>27214</xdr:colOff>
      <xdr:row>61</xdr:row>
      <xdr:rowOff>440230</xdr:rowOff>
    </xdr:to>
    <xdr:sp macro="" textlink="">
      <xdr:nvSpPr>
        <xdr:cNvPr id="11" name="テキスト ボックス 10">
          <a:extLst>
            <a:ext uri="{FF2B5EF4-FFF2-40B4-BE49-F238E27FC236}">
              <a16:creationId xmlns:a16="http://schemas.microsoft.com/office/drawing/2014/main" id="{036C5A44-436D-4C90-8080-63594566B715}"/>
            </a:ext>
          </a:extLst>
        </xdr:cNvPr>
        <xdr:cNvSpPr txBox="1"/>
      </xdr:nvSpPr>
      <xdr:spPr>
        <a:xfrm>
          <a:off x="6089469" y="19852277"/>
          <a:ext cx="3744685" cy="872393"/>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87630</xdr:colOff>
      <xdr:row>12</xdr:row>
      <xdr:rowOff>170980</xdr:rowOff>
    </xdr:from>
    <xdr:to>
      <xdr:col>7</xdr:col>
      <xdr:colOff>544285</xdr:colOff>
      <xdr:row>15</xdr:row>
      <xdr:rowOff>50425</xdr:rowOff>
    </xdr:to>
    <xdr:grpSp>
      <xdr:nvGrpSpPr>
        <xdr:cNvPr id="2" name="グループ化 1">
          <a:extLst>
            <a:ext uri="{FF2B5EF4-FFF2-40B4-BE49-F238E27FC236}">
              <a16:creationId xmlns:a16="http://schemas.microsoft.com/office/drawing/2014/main" id="{ADF306FD-33FC-428C-A1D5-8BA657562E79}"/>
            </a:ext>
          </a:extLst>
        </xdr:cNvPr>
        <xdr:cNvGrpSpPr/>
      </xdr:nvGrpSpPr>
      <xdr:grpSpPr>
        <a:xfrm>
          <a:off x="8796201" y="4225909"/>
          <a:ext cx="3953691" cy="1076873"/>
          <a:chOff x="7131081" y="2674054"/>
          <a:chExt cx="4219065" cy="995643"/>
        </a:xfrm>
      </xdr:grpSpPr>
      <xdr:sp macro="" textlink="">
        <xdr:nvSpPr>
          <xdr:cNvPr id="3" name="テキスト ボックス 2">
            <a:extLst>
              <a:ext uri="{FF2B5EF4-FFF2-40B4-BE49-F238E27FC236}">
                <a16:creationId xmlns:a16="http://schemas.microsoft.com/office/drawing/2014/main" id="{2DD69C42-3133-4346-B650-A1529FB334E7}"/>
              </a:ext>
            </a:extLst>
          </xdr:cNvPr>
          <xdr:cNvSpPr txBox="1"/>
        </xdr:nvSpPr>
        <xdr:spPr>
          <a:xfrm>
            <a:off x="8310996" y="2674054"/>
            <a:ext cx="3039150" cy="9956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PC</a:t>
            </a:r>
            <a:r>
              <a:rPr kumimoji="1" lang="ja-JP" altLang="en-US" sz="1100">
                <a:latin typeface="Meiryo UI" panose="020B0604030504040204" pitchFamily="50" charset="-128"/>
                <a:ea typeface="Meiryo UI" panose="020B0604030504040204" pitchFamily="50" charset="-128"/>
              </a:rPr>
              <a:t>、タブレット端末の本体に付随して使用に必要なもの」として考えられるものを含めて計上してください。（キーボード、タッチペンなど）</a:t>
            </a:r>
          </a:p>
        </xdr:txBody>
      </xdr:sp>
      <xdr:cxnSp macro="">
        <xdr:nvCxnSpPr>
          <xdr:cNvPr id="4" name="直線矢印コネクタ 3">
            <a:extLst>
              <a:ext uri="{FF2B5EF4-FFF2-40B4-BE49-F238E27FC236}">
                <a16:creationId xmlns:a16="http://schemas.microsoft.com/office/drawing/2014/main" id="{A5E77F3A-761A-4D02-BB6D-4D64AA12ACED}"/>
              </a:ext>
            </a:extLst>
          </xdr:cNvPr>
          <xdr:cNvCxnSpPr/>
        </xdr:nvCxnSpPr>
        <xdr:spPr>
          <a:xfrm flipH="1" flipV="1">
            <a:off x="7131081" y="2685685"/>
            <a:ext cx="1190761" cy="866296"/>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5</xdr:col>
      <xdr:colOff>21493</xdr:colOff>
      <xdr:row>9</xdr:row>
      <xdr:rowOff>275890</xdr:rowOff>
    </xdr:from>
    <xdr:to>
      <xdr:col>6</xdr:col>
      <xdr:colOff>1696830</xdr:colOff>
      <xdr:row>12</xdr:row>
      <xdr:rowOff>133890</xdr:rowOff>
    </xdr:to>
    <xdr:grpSp>
      <xdr:nvGrpSpPr>
        <xdr:cNvPr id="5" name="グループ化 4">
          <a:extLst>
            <a:ext uri="{FF2B5EF4-FFF2-40B4-BE49-F238E27FC236}">
              <a16:creationId xmlns:a16="http://schemas.microsoft.com/office/drawing/2014/main" id="{6D33707D-3CF8-40F3-A567-EBD6DF36D9B8}"/>
            </a:ext>
          </a:extLst>
        </xdr:cNvPr>
        <xdr:cNvGrpSpPr/>
      </xdr:nvGrpSpPr>
      <xdr:grpSpPr>
        <a:xfrm>
          <a:off x="8730064" y="3024533"/>
          <a:ext cx="3321802" cy="1164286"/>
          <a:chOff x="6829682" y="1824872"/>
          <a:chExt cx="3297535" cy="1019549"/>
        </a:xfrm>
      </xdr:grpSpPr>
      <xdr:sp macro="" textlink="">
        <xdr:nvSpPr>
          <xdr:cNvPr id="6" name="テキスト ボックス 5">
            <a:extLst>
              <a:ext uri="{FF2B5EF4-FFF2-40B4-BE49-F238E27FC236}">
                <a16:creationId xmlns:a16="http://schemas.microsoft.com/office/drawing/2014/main" id="{020ECA22-A827-45C9-8BAB-E443BD9EF0B0}"/>
              </a:ext>
            </a:extLst>
          </xdr:cNvPr>
          <xdr:cNvSpPr txBox="1"/>
        </xdr:nvSpPr>
        <xdr:spPr>
          <a:xfrm>
            <a:off x="8084446" y="1824872"/>
            <a:ext cx="2042771" cy="100323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付帯するテクノロジー毎に、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「★積算様式」のシート「</a:t>
            </a:r>
            <a:r>
              <a:rPr kumimoji="1" lang="en-US" altLang="ja-JP" sz="1100">
                <a:latin typeface="Meiryo UI" panose="020B0604030504040204" pitchFamily="50" charset="-128"/>
                <a:ea typeface="Meiryo UI" panose="020B0604030504040204" pitchFamily="50" charset="-128"/>
              </a:rPr>
              <a:t>H</a:t>
            </a:r>
            <a:r>
              <a:rPr kumimoji="1" lang="ja-JP" altLang="en-US" sz="1100">
                <a:latin typeface="Meiryo UI" panose="020B0604030504040204" pitchFamily="50" charset="-128"/>
                <a:ea typeface="Meiryo UI" panose="020B0604030504040204" pitchFamily="50" charset="-128"/>
              </a:rPr>
              <a:t>列」に入力してください。</a:t>
            </a:r>
          </a:p>
        </xdr:txBody>
      </xdr:sp>
      <xdr:cxnSp macro="">
        <xdr:nvCxnSpPr>
          <xdr:cNvPr id="7" name="直線矢印コネクタ 6">
            <a:extLst>
              <a:ext uri="{FF2B5EF4-FFF2-40B4-BE49-F238E27FC236}">
                <a16:creationId xmlns:a16="http://schemas.microsoft.com/office/drawing/2014/main" id="{82963175-D1C9-4D41-AB8A-0A51B96E5677}"/>
              </a:ext>
            </a:extLst>
          </xdr:cNvPr>
          <xdr:cNvCxnSpPr/>
        </xdr:nvCxnSpPr>
        <xdr:spPr>
          <a:xfrm flipH="1">
            <a:off x="6829682" y="2220140"/>
            <a:ext cx="1217736" cy="624281"/>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7</xdr:col>
      <xdr:colOff>554355</xdr:colOff>
      <xdr:row>29</xdr:row>
      <xdr:rowOff>278129</xdr:rowOff>
    </xdr:from>
    <xdr:to>
      <xdr:col>8</xdr:col>
      <xdr:colOff>1807845</xdr:colOff>
      <xdr:row>39</xdr:row>
      <xdr:rowOff>76197</xdr:rowOff>
    </xdr:to>
    <xdr:grpSp>
      <xdr:nvGrpSpPr>
        <xdr:cNvPr id="8" name="グループ化 7">
          <a:extLst>
            <a:ext uri="{FF2B5EF4-FFF2-40B4-BE49-F238E27FC236}">
              <a16:creationId xmlns:a16="http://schemas.microsoft.com/office/drawing/2014/main" id="{7D34913B-0139-4778-834D-E30134340AED}"/>
            </a:ext>
          </a:extLst>
        </xdr:cNvPr>
        <xdr:cNvGrpSpPr/>
      </xdr:nvGrpSpPr>
      <xdr:grpSpPr>
        <a:xfrm>
          <a:off x="12759962" y="10034450"/>
          <a:ext cx="3185704" cy="2233747"/>
          <a:chOff x="11210925" y="7471485"/>
          <a:chExt cx="2686050" cy="2109296"/>
        </a:xfrm>
      </xdr:grpSpPr>
      <xdr:cxnSp macro="">
        <xdr:nvCxnSpPr>
          <xdr:cNvPr id="9" name="直線矢印コネクタ 8">
            <a:extLst>
              <a:ext uri="{FF2B5EF4-FFF2-40B4-BE49-F238E27FC236}">
                <a16:creationId xmlns:a16="http://schemas.microsoft.com/office/drawing/2014/main" id="{653BE179-91AA-42C8-B693-0D0B994A9D2F}"/>
              </a:ext>
            </a:extLst>
          </xdr:cNvPr>
          <xdr:cNvCxnSpPr/>
        </xdr:nvCxnSpPr>
        <xdr:spPr>
          <a:xfrm flipV="1">
            <a:off x="12812015" y="7471485"/>
            <a:ext cx="236533" cy="1258522"/>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sp macro="" textlink="">
        <xdr:nvSpPr>
          <xdr:cNvPr id="10" name="テキスト ボックス 9">
            <a:extLst>
              <a:ext uri="{FF2B5EF4-FFF2-40B4-BE49-F238E27FC236}">
                <a16:creationId xmlns:a16="http://schemas.microsoft.com/office/drawing/2014/main" id="{E2EF32F5-32B9-4E50-BC99-C5E998A252FF}"/>
              </a:ext>
            </a:extLst>
          </xdr:cNvPr>
          <xdr:cNvSpPr txBox="1"/>
        </xdr:nvSpPr>
        <xdr:spPr>
          <a:xfrm>
            <a:off x="11210925" y="8715374"/>
            <a:ext cx="2686050" cy="8654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付帯するテクノロジー毎に、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「★積算様式」のシート「</a:t>
            </a:r>
            <a:r>
              <a:rPr kumimoji="1" lang="en-US" altLang="ja-JP" sz="1100">
                <a:latin typeface="Meiryo UI" panose="020B0604030504040204" pitchFamily="50" charset="-128"/>
                <a:ea typeface="Meiryo UI" panose="020B0604030504040204" pitchFamily="50" charset="-128"/>
              </a:rPr>
              <a:t>I</a:t>
            </a:r>
            <a:r>
              <a:rPr kumimoji="1" lang="ja-JP" altLang="en-US" sz="1100">
                <a:latin typeface="Meiryo UI" panose="020B0604030504040204" pitchFamily="50" charset="-128"/>
                <a:ea typeface="Meiryo UI" panose="020B0604030504040204" pitchFamily="50" charset="-128"/>
              </a:rPr>
              <a:t>列」</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入力してください。</a:t>
            </a:r>
          </a:p>
        </xdr:txBody>
      </xdr:sp>
    </xdr:grpSp>
    <xdr:clientData/>
  </xdr:twoCellAnchor>
  <xdr:twoCellAnchor>
    <xdr:from>
      <xdr:col>6</xdr:col>
      <xdr:colOff>1848997</xdr:colOff>
      <xdr:row>19</xdr:row>
      <xdr:rowOff>1782</xdr:rowOff>
    </xdr:from>
    <xdr:to>
      <xdr:col>8</xdr:col>
      <xdr:colOff>1624967</xdr:colOff>
      <xdr:row>22</xdr:row>
      <xdr:rowOff>167642</xdr:rowOff>
    </xdr:to>
    <xdr:grpSp>
      <xdr:nvGrpSpPr>
        <xdr:cNvPr id="12" name="グループ化 11">
          <a:extLst>
            <a:ext uri="{FF2B5EF4-FFF2-40B4-BE49-F238E27FC236}">
              <a16:creationId xmlns:a16="http://schemas.microsoft.com/office/drawing/2014/main" id="{B882ECDB-2662-4401-99B8-D1EB338D94A9}"/>
            </a:ext>
          </a:extLst>
        </xdr:cNvPr>
        <xdr:cNvGrpSpPr/>
      </xdr:nvGrpSpPr>
      <xdr:grpSpPr>
        <a:xfrm>
          <a:off x="12204033" y="6070568"/>
          <a:ext cx="3558755" cy="1077538"/>
          <a:chOff x="5393023" y="3610772"/>
          <a:chExt cx="2793750" cy="1007160"/>
        </a:xfrm>
      </xdr:grpSpPr>
      <xdr:sp macro="" textlink="">
        <xdr:nvSpPr>
          <xdr:cNvPr id="13" name="テキスト ボックス 12">
            <a:extLst>
              <a:ext uri="{FF2B5EF4-FFF2-40B4-BE49-F238E27FC236}">
                <a16:creationId xmlns:a16="http://schemas.microsoft.com/office/drawing/2014/main" id="{18DB8E2A-2BF4-48ED-BFF0-94FC9B6162CE}"/>
              </a:ext>
            </a:extLst>
          </xdr:cNvPr>
          <xdr:cNvSpPr txBox="1"/>
        </xdr:nvSpPr>
        <xdr:spPr>
          <a:xfrm>
            <a:off x="5393023" y="3610772"/>
            <a:ext cx="2793750" cy="4839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en-US" altLang="ja-JP" sz="1400">
                <a:latin typeface="Meiryo UI" panose="020B0604030504040204" pitchFamily="50" charset="-128"/>
                <a:ea typeface="Meiryo UI" panose="020B0604030504040204" pitchFamily="50" charset="-128"/>
              </a:rPr>
              <a:t>PC</a:t>
            </a:r>
            <a:r>
              <a:rPr kumimoji="1" lang="ja-JP" altLang="en-US" sz="1400">
                <a:latin typeface="Meiryo UI" panose="020B0604030504040204" pitchFamily="50" charset="-128"/>
                <a:ea typeface="Meiryo UI" panose="020B0604030504040204" pitchFamily="50" charset="-128"/>
              </a:rPr>
              <a:t>、タブレット端末</a:t>
            </a:r>
            <a:r>
              <a:rPr kumimoji="1" lang="ja-JP" altLang="en-US" sz="1400">
                <a:solidFill>
                  <a:srgbClr val="FF0000"/>
                </a:solidFill>
                <a:latin typeface="Meiryo UI" panose="020B0604030504040204" pitchFamily="50" charset="-128"/>
                <a:ea typeface="Meiryo UI" panose="020B0604030504040204" pitchFamily="50" charset="-128"/>
              </a:rPr>
              <a:t>本体の単価のみ計上</a:t>
            </a:r>
          </a:p>
        </xdr:txBody>
      </xdr:sp>
      <xdr:cxnSp macro="">
        <xdr:nvCxnSpPr>
          <xdr:cNvPr id="14" name="直線矢印コネクタ 13">
            <a:extLst>
              <a:ext uri="{FF2B5EF4-FFF2-40B4-BE49-F238E27FC236}">
                <a16:creationId xmlns:a16="http://schemas.microsoft.com/office/drawing/2014/main" id="{3BC85734-FD4D-4423-BB52-65C9630E0EBB}"/>
              </a:ext>
            </a:extLst>
          </xdr:cNvPr>
          <xdr:cNvCxnSpPr/>
        </xdr:nvCxnSpPr>
        <xdr:spPr>
          <a:xfrm flipH="1">
            <a:off x="5451613" y="4011930"/>
            <a:ext cx="167981" cy="606002"/>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oneCellAnchor>
    <xdr:from>
      <xdr:col>4</xdr:col>
      <xdr:colOff>590550</xdr:colOff>
      <xdr:row>8</xdr:row>
      <xdr:rowOff>209550</xdr:rowOff>
    </xdr:from>
    <xdr:ext cx="607859" cy="328423"/>
    <xdr:sp macro="" textlink="">
      <xdr:nvSpPr>
        <xdr:cNvPr id="15" name="テキスト ボックス 14">
          <a:extLst>
            <a:ext uri="{FF2B5EF4-FFF2-40B4-BE49-F238E27FC236}">
              <a16:creationId xmlns:a16="http://schemas.microsoft.com/office/drawing/2014/main" id="{9E20C4D1-CC25-474D-8DD3-37D004C5C2FE}"/>
            </a:ext>
          </a:extLst>
        </xdr:cNvPr>
        <xdr:cNvSpPr txBox="1"/>
      </xdr:nvSpPr>
      <xdr:spPr>
        <a:xfrm>
          <a:off x="5360670" y="1657350"/>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（円）</a:t>
          </a:r>
        </a:p>
      </xdr:txBody>
    </xdr:sp>
    <xdr:clientData/>
  </xdr:oneCellAnchor>
  <xdr:twoCellAnchor>
    <xdr:from>
      <xdr:col>0</xdr:col>
      <xdr:colOff>174065</xdr:colOff>
      <xdr:row>16</xdr:row>
      <xdr:rowOff>96762</xdr:rowOff>
    </xdr:from>
    <xdr:to>
      <xdr:col>3</xdr:col>
      <xdr:colOff>408214</xdr:colOff>
      <xdr:row>19</xdr:row>
      <xdr:rowOff>124370</xdr:rowOff>
    </xdr:to>
    <xdr:sp macro="" textlink="">
      <xdr:nvSpPr>
        <xdr:cNvPr id="16" name="テキスト ボックス 15">
          <a:extLst>
            <a:ext uri="{FF2B5EF4-FFF2-40B4-BE49-F238E27FC236}">
              <a16:creationId xmlns:a16="http://schemas.microsoft.com/office/drawing/2014/main" id="{C497F246-E60F-488C-9F10-71EF531F0C02}"/>
            </a:ext>
          </a:extLst>
        </xdr:cNvPr>
        <xdr:cNvSpPr txBox="1"/>
      </xdr:nvSpPr>
      <xdr:spPr>
        <a:xfrm>
          <a:off x="174065" y="5648476"/>
          <a:ext cx="4248256" cy="599108"/>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900" b="1">
              <a:latin typeface="Meiryo UI" panose="020B0604030504040204" pitchFamily="50" charset="-128"/>
              <a:ea typeface="Meiryo UI" panose="020B0604030504040204" pitchFamily="50" charset="-128"/>
            </a:rPr>
            <a:t>提出いただく見積書には、着色するなどして、対象経費がわかるようにしていただき、</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本計算書に記載している金額が確認できるようにしてください。</a:t>
          </a:r>
        </a:p>
      </xdr:txBody>
    </xdr:sp>
    <xdr:clientData/>
  </xdr:twoCellAnchor>
  <xdr:twoCellAnchor>
    <xdr:from>
      <xdr:col>1</xdr:col>
      <xdr:colOff>1</xdr:colOff>
      <xdr:row>32</xdr:row>
      <xdr:rowOff>173083</xdr:rowOff>
    </xdr:from>
    <xdr:to>
      <xdr:col>3</xdr:col>
      <xdr:colOff>381001</xdr:colOff>
      <xdr:row>35</xdr:row>
      <xdr:rowOff>116350</xdr:rowOff>
    </xdr:to>
    <xdr:sp macro="" textlink="">
      <xdr:nvSpPr>
        <xdr:cNvPr id="17" name="テキスト ボックス 16">
          <a:extLst>
            <a:ext uri="{FF2B5EF4-FFF2-40B4-BE49-F238E27FC236}">
              <a16:creationId xmlns:a16="http://schemas.microsoft.com/office/drawing/2014/main" id="{20879C03-CA48-4572-8F08-5E1F78522984}"/>
            </a:ext>
          </a:extLst>
        </xdr:cNvPr>
        <xdr:cNvSpPr txBox="1"/>
      </xdr:nvSpPr>
      <xdr:spPr>
        <a:xfrm>
          <a:off x="244930" y="10827476"/>
          <a:ext cx="4150178" cy="51476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900" b="1">
              <a:latin typeface="Meiryo UI" panose="020B0604030504040204" pitchFamily="50" charset="-128"/>
              <a:ea typeface="Meiryo UI" panose="020B0604030504040204" pitchFamily="50" charset="-128"/>
            </a:rPr>
            <a:t>提出いただく見積書には、着色するなどして、対象経費がわかるようにしていただき、</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本計算書に記載している金額が確認できるようにしてください。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osaka.lg.jp/o090100/koreishisetsu/kaigo_technology/tech.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83"/>
  <sheetViews>
    <sheetView tabSelected="1" view="pageBreakPreview" zoomScale="80" zoomScaleNormal="100" zoomScaleSheetLayoutView="80" workbookViewId="0"/>
  </sheetViews>
  <sheetFormatPr defaultRowHeight="18.75"/>
  <cols>
    <col min="1" max="1" width="30.625" customWidth="1"/>
    <col min="2" max="2" width="32.25" customWidth="1"/>
    <col min="3" max="3" width="17.375" style="31" customWidth="1"/>
    <col min="4" max="4" width="55.25" style="31" customWidth="1"/>
  </cols>
  <sheetData>
    <row r="1" spans="1:4">
      <c r="A1" s="22" t="s">
        <v>185</v>
      </c>
    </row>
    <row r="3" spans="1:4">
      <c r="A3" t="s">
        <v>68</v>
      </c>
    </row>
    <row r="4" spans="1:4">
      <c r="A4" s="32" t="s">
        <v>67</v>
      </c>
      <c r="B4" s="32" t="s">
        <v>61</v>
      </c>
      <c r="C4" s="33" t="s">
        <v>57</v>
      </c>
      <c r="D4" s="33" t="s">
        <v>58</v>
      </c>
    </row>
    <row r="5" spans="1:4" ht="71.25" customHeight="1">
      <c r="A5" s="36" t="s">
        <v>59</v>
      </c>
      <c r="B5" s="15" t="s">
        <v>64</v>
      </c>
      <c r="C5" s="1" t="s">
        <v>65</v>
      </c>
      <c r="D5" s="34" t="s">
        <v>109</v>
      </c>
    </row>
    <row r="6" spans="1:4" ht="37.9" customHeight="1">
      <c r="A6" s="36" t="s">
        <v>60</v>
      </c>
      <c r="B6" s="15" t="s">
        <v>62</v>
      </c>
      <c r="C6" s="1" t="s">
        <v>65</v>
      </c>
      <c r="D6" s="35" t="s">
        <v>69</v>
      </c>
    </row>
    <row r="7" spans="1:4" ht="37.9" customHeight="1">
      <c r="A7" s="36" t="s">
        <v>453</v>
      </c>
      <c r="B7" s="15" t="s">
        <v>35</v>
      </c>
      <c r="C7" s="1" t="s">
        <v>66</v>
      </c>
      <c r="D7" s="35" t="s">
        <v>454</v>
      </c>
    </row>
    <row r="8" spans="1:4" ht="37.9" customHeight="1">
      <c r="A8" s="36" t="s">
        <v>78</v>
      </c>
      <c r="B8" s="15" t="s">
        <v>112</v>
      </c>
      <c r="C8" s="1" t="s">
        <v>65</v>
      </c>
      <c r="D8" s="35" t="s">
        <v>341</v>
      </c>
    </row>
    <row r="9" spans="1:4" ht="37.9" customHeight="1">
      <c r="A9" s="249" t="s">
        <v>342</v>
      </c>
      <c r="B9" s="15" t="s">
        <v>338</v>
      </c>
      <c r="C9" s="1" t="s">
        <v>340</v>
      </c>
      <c r="D9" s="35" t="s">
        <v>455</v>
      </c>
    </row>
    <row r="10" spans="1:4" ht="37.9" customHeight="1">
      <c r="A10" s="39" t="s">
        <v>343</v>
      </c>
      <c r="B10" s="15" t="s">
        <v>339</v>
      </c>
      <c r="C10" s="1" t="s">
        <v>340</v>
      </c>
      <c r="D10" s="35" t="s">
        <v>456</v>
      </c>
    </row>
    <row r="11" spans="1:4" ht="25.15" customHeight="1">
      <c r="A11" s="36" t="s">
        <v>63</v>
      </c>
      <c r="B11" s="15" t="s">
        <v>111</v>
      </c>
      <c r="C11" s="1" t="s">
        <v>65</v>
      </c>
      <c r="D11" s="35" t="s">
        <v>120</v>
      </c>
    </row>
    <row r="12" spans="1:4" ht="25.15" customHeight="1">
      <c r="A12" s="54" t="s">
        <v>108</v>
      </c>
      <c r="B12" s="52" t="s">
        <v>110</v>
      </c>
      <c r="C12" s="53" t="s">
        <v>113</v>
      </c>
      <c r="D12" s="55" t="s">
        <v>119</v>
      </c>
    </row>
    <row r="13" spans="1:4" ht="8.4499999999999993" customHeight="1"/>
    <row r="14" spans="1:4" ht="25.5" customHeight="1">
      <c r="A14" s="21" t="s">
        <v>70</v>
      </c>
      <c r="C14"/>
      <c r="D14"/>
    </row>
    <row r="15" spans="1:4">
      <c r="A15" s="426" t="s">
        <v>73</v>
      </c>
      <c r="B15" s="426"/>
      <c r="C15" s="426"/>
      <c r="D15"/>
    </row>
    <row r="16" spans="1:4">
      <c r="A16" s="38" t="s">
        <v>281</v>
      </c>
      <c r="B16" s="37"/>
      <c r="C16" s="37"/>
      <c r="D16"/>
    </row>
    <row r="17" spans="1:7">
      <c r="A17" s="20" t="s">
        <v>71</v>
      </c>
      <c r="C17"/>
      <c r="D17"/>
    </row>
    <row r="18" spans="1:7" ht="8.4499999999999993" customHeight="1">
      <c r="A18" s="20"/>
      <c r="C18"/>
      <c r="D18"/>
    </row>
    <row r="19" spans="1:7">
      <c r="A19" s="20"/>
      <c r="C19"/>
      <c r="D19"/>
    </row>
    <row r="20" spans="1:7">
      <c r="A20" s="20" t="s">
        <v>36</v>
      </c>
      <c r="B20" s="101" t="s">
        <v>37</v>
      </c>
      <c r="C20"/>
      <c r="D20"/>
    </row>
    <row r="21" spans="1:7">
      <c r="A21" s="20"/>
      <c r="B21" s="22" t="s">
        <v>457</v>
      </c>
      <c r="C21"/>
      <c r="D21"/>
    </row>
    <row r="24" spans="1:7">
      <c r="A24" t="s">
        <v>344</v>
      </c>
      <c r="C24"/>
      <c r="D24"/>
    </row>
    <row r="25" spans="1:7" ht="18.75" customHeight="1">
      <c r="A25" s="424" t="s">
        <v>49</v>
      </c>
      <c r="B25" s="425"/>
      <c r="C25" s="425" t="s">
        <v>50</v>
      </c>
      <c r="D25" s="425"/>
      <c r="E25" s="18"/>
      <c r="F25" s="18"/>
      <c r="G25" s="18"/>
    </row>
    <row r="26" spans="1:7">
      <c r="A26" s="18"/>
      <c r="B26" s="18"/>
      <c r="C26"/>
      <c r="D26"/>
      <c r="E26" s="18"/>
      <c r="F26" s="18"/>
      <c r="G26" s="18"/>
    </row>
    <row r="27" spans="1:7">
      <c r="C27"/>
      <c r="D27"/>
    </row>
    <row r="28" spans="1:7">
      <c r="C28"/>
      <c r="D28"/>
    </row>
    <row r="29" spans="1:7">
      <c r="C29"/>
      <c r="D29"/>
    </row>
    <row r="30" spans="1:7">
      <c r="C30"/>
      <c r="D30"/>
    </row>
    <row r="31" spans="1:7">
      <c r="C31"/>
      <c r="D31"/>
    </row>
    <row r="32" spans="1:7">
      <c r="C32"/>
      <c r="D32"/>
    </row>
    <row r="33" spans="1:7">
      <c r="C33"/>
      <c r="D33"/>
    </row>
    <row r="34" spans="1:7">
      <c r="C34"/>
      <c r="D34"/>
    </row>
    <row r="35" spans="1:7">
      <c r="C35"/>
      <c r="D35"/>
    </row>
    <row r="36" spans="1:7">
      <c r="C36"/>
      <c r="D36"/>
    </row>
    <row r="37" spans="1:7">
      <c r="C37"/>
      <c r="D37"/>
    </row>
    <row r="38" spans="1:7">
      <c r="C38"/>
      <c r="D38"/>
    </row>
    <row r="39" spans="1:7">
      <c r="C39"/>
      <c r="D39"/>
    </row>
    <row r="40" spans="1:7" ht="18.75" customHeight="1">
      <c r="C40"/>
      <c r="D40"/>
      <c r="E40" s="18"/>
      <c r="F40" s="18"/>
      <c r="G40" s="18"/>
    </row>
    <row r="41" spans="1:7">
      <c r="C41"/>
      <c r="D41"/>
    </row>
    <row r="42" spans="1:7">
      <c r="C42" t="s">
        <v>424</v>
      </c>
      <c r="D42"/>
    </row>
    <row r="43" spans="1:7">
      <c r="A43" t="s">
        <v>346</v>
      </c>
      <c r="C43" t="s">
        <v>423</v>
      </c>
    </row>
    <row r="44" spans="1:7">
      <c r="A44" t="s">
        <v>347</v>
      </c>
    </row>
    <row r="45" spans="1:7">
      <c r="A45" t="s">
        <v>350</v>
      </c>
    </row>
    <row r="60" spans="1:4" ht="30.6" customHeight="1">
      <c r="C60"/>
      <c r="D60" s="202"/>
    </row>
    <row r="61" spans="1:4">
      <c r="A61" t="s">
        <v>345</v>
      </c>
      <c r="C61"/>
      <c r="D61"/>
    </row>
    <row r="62" spans="1:4">
      <c r="A62" s="424" t="s">
        <v>49</v>
      </c>
      <c r="B62" s="425"/>
      <c r="C62" s="425" t="s">
        <v>50</v>
      </c>
      <c r="D62" s="425"/>
    </row>
    <row r="63" spans="1:4">
      <c r="C63"/>
      <c r="D63"/>
    </row>
    <row r="64" spans="1:4">
      <c r="C64"/>
      <c r="D64"/>
    </row>
    <row r="65" spans="1:4">
      <c r="C65"/>
      <c r="D65"/>
    </row>
    <row r="66" spans="1:4">
      <c r="C66"/>
      <c r="D66"/>
    </row>
    <row r="67" spans="1:4">
      <c r="C67"/>
      <c r="D67"/>
    </row>
    <row r="68" spans="1:4">
      <c r="C68"/>
      <c r="D68"/>
    </row>
    <row r="69" spans="1:4">
      <c r="C69"/>
      <c r="D69"/>
    </row>
    <row r="70" spans="1:4">
      <c r="C70"/>
      <c r="D70"/>
    </row>
    <row r="71" spans="1:4">
      <c r="C71"/>
      <c r="D71"/>
    </row>
    <row r="72" spans="1:4">
      <c r="C72"/>
      <c r="D72"/>
    </row>
    <row r="73" spans="1:4">
      <c r="C73"/>
      <c r="D73"/>
    </row>
    <row r="74" spans="1:4">
      <c r="D74"/>
    </row>
    <row r="75" spans="1:4">
      <c r="D75"/>
    </row>
    <row r="79" spans="1:4">
      <c r="C79" t="s">
        <v>424</v>
      </c>
    </row>
    <row r="80" spans="1:4">
      <c r="A80" t="s">
        <v>346</v>
      </c>
      <c r="C80" t="s">
        <v>423</v>
      </c>
    </row>
    <row r="81" spans="1:1">
      <c r="A81" t="s">
        <v>347</v>
      </c>
    </row>
    <row r="82" spans="1:1">
      <c r="A82" t="s">
        <v>348</v>
      </c>
    </row>
    <row r="83" spans="1:1">
      <c r="A83" t="s">
        <v>349</v>
      </c>
    </row>
  </sheetData>
  <mergeCells count="5">
    <mergeCell ref="A62:B62"/>
    <mergeCell ref="C62:D62"/>
    <mergeCell ref="A15:C15"/>
    <mergeCell ref="A25:B25"/>
    <mergeCell ref="C25:D25"/>
  </mergeCells>
  <phoneticPr fontId="1"/>
  <hyperlinks>
    <hyperlink ref="A5" location="連絡票!A1" display="連絡票" xr:uid="{00000000-0004-0000-0000-000000000000}"/>
    <hyperlink ref="A6" location="'交付申請書（様式第１号）'!A1" display="申請書（様式第１号）" xr:uid="{00000000-0004-0000-0000-000001000000}"/>
    <hyperlink ref="A8" location="'所要額調書（別紙(2)）'!A1" display="所要額調書（別紙(2)）" xr:uid="{00000000-0004-0000-0000-000002000000}"/>
    <hyperlink ref="A7" location="'導入計画書（別紙(1)）'!A1" display="導入計画書（別紙(1)）" xr:uid="{00000000-0004-0000-0000-000003000000}"/>
    <hyperlink ref="A11" location="'収支予算書（別紙(3)）'!A1" display="収支予算書（様式第1号別紙⑶）" xr:uid="{00000000-0004-0000-0000-000004000000}"/>
    <hyperlink ref="A9" location="'契約内訳１－１'!A1" display="契約内訳１－１" xr:uid="{00000000-0004-0000-0000-000005000000}"/>
    <hyperlink ref="A12" location="'要件確認申立書（別紙(4)）'!A1" display="要件確認申立書（別紙(4)）" xr:uid="{E330661D-820D-4595-BB18-77B7E76AF4C8}"/>
    <hyperlink ref="A10" location="'契約内訳１－２'!A1" display="契約内訳１－２" xr:uid="{EEA83387-3B2B-4352-BF04-B0B3689C5EC8}"/>
  </hyperlinks>
  <pageMargins left="0.7" right="0.7" top="0.75" bottom="0.75" header="0.3" footer="0.3"/>
  <pageSetup paperSize="9" scale="59" fitToHeight="0" orientation="portrait" r:id="rId1"/>
  <rowBreaks count="1" manualBreakCount="1">
    <brk id="60"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C663-28EC-4859-9072-8BE9DC80A0FA}">
  <sheetPr>
    <tabColor theme="2" tint="-0.499984740745262"/>
  </sheetPr>
  <dimension ref="A3:L56"/>
  <sheetViews>
    <sheetView topLeftCell="F3" zoomScale="85" zoomScaleNormal="85" workbookViewId="0">
      <selection activeCell="L5" sqref="L5"/>
    </sheetView>
  </sheetViews>
  <sheetFormatPr defaultColWidth="8.75" defaultRowHeight="15.75"/>
  <cols>
    <col min="1" max="1" width="8.75" style="192"/>
    <col min="2" max="2" width="22.375" style="192" customWidth="1"/>
    <col min="3" max="3" width="35.75" style="192" customWidth="1"/>
    <col min="4" max="4" width="43.625" style="192" bestFit="1" customWidth="1"/>
    <col min="5" max="5" width="28.75" style="192" customWidth="1"/>
    <col min="6" max="6" width="64.875" style="192" bestFit="1" customWidth="1"/>
    <col min="7" max="7" width="37.375" style="192" customWidth="1"/>
    <col min="8" max="8" width="8.75" style="192"/>
    <col min="9" max="9" width="23.625" style="192" customWidth="1"/>
    <col min="10" max="10" width="35.125" style="192" customWidth="1"/>
    <col min="11" max="16384" width="8.75" style="192"/>
  </cols>
  <sheetData>
    <row r="3" spans="1:12">
      <c r="A3" s="192" t="s">
        <v>328</v>
      </c>
      <c r="B3" s="192" t="s">
        <v>249</v>
      </c>
      <c r="C3" s="192" t="s">
        <v>228</v>
      </c>
      <c r="D3" s="192" t="s">
        <v>209</v>
      </c>
      <c r="E3" s="192" t="s">
        <v>211</v>
      </c>
      <c r="F3" s="193" t="s">
        <v>212</v>
      </c>
      <c r="G3" s="192" t="s">
        <v>187</v>
      </c>
      <c r="H3" s="192" t="s">
        <v>198</v>
      </c>
      <c r="I3" s="192" t="s">
        <v>240</v>
      </c>
      <c r="J3" s="192" t="s">
        <v>253</v>
      </c>
      <c r="K3" s="192" t="s">
        <v>187</v>
      </c>
      <c r="L3" s="192" t="s">
        <v>51</v>
      </c>
    </row>
    <row r="4" spans="1:12" ht="16.5">
      <c r="B4" s="192" t="s">
        <v>254</v>
      </c>
      <c r="C4" s="192" t="s">
        <v>255</v>
      </c>
      <c r="D4" s="192" t="s">
        <v>256</v>
      </c>
      <c r="E4" s="192" t="s">
        <v>257</v>
      </c>
      <c r="F4" s="192" t="s">
        <v>258</v>
      </c>
      <c r="G4" s="192" t="s">
        <v>259</v>
      </c>
      <c r="H4" s="192" t="s">
        <v>260</v>
      </c>
      <c r="I4" s="192" t="s">
        <v>197</v>
      </c>
      <c r="J4" s="192" t="s">
        <v>261</v>
      </c>
      <c r="K4" s="102" t="s">
        <v>124</v>
      </c>
      <c r="L4" s="334" t="s">
        <v>416</v>
      </c>
    </row>
    <row r="5" spans="1:12">
      <c r="A5" s="102">
        <v>1</v>
      </c>
      <c r="B5" s="192" t="s">
        <v>262</v>
      </c>
      <c r="C5" s="192" t="s">
        <v>197</v>
      </c>
      <c r="D5" s="192" t="s">
        <v>263</v>
      </c>
      <c r="E5" s="192" t="s">
        <v>264</v>
      </c>
      <c r="G5" s="192" t="s">
        <v>265</v>
      </c>
      <c r="I5" s="192" t="s">
        <v>199</v>
      </c>
      <c r="J5" s="192" t="s">
        <v>157</v>
      </c>
      <c r="K5" s="102" t="s">
        <v>125</v>
      </c>
    </row>
    <row r="6" spans="1:12">
      <c r="A6" s="102">
        <v>2</v>
      </c>
      <c r="B6" s="192" t="s">
        <v>266</v>
      </c>
      <c r="C6" s="192" t="s">
        <v>199</v>
      </c>
      <c r="E6" s="192" t="s">
        <v>267</v>
      </c>
      <c r="I6" s="192" t="s">
        <v>200</v>
      </c>
      <c r="J6" s="192" t="s">
        <v>156</v>
      </c>
      <c r="K6" s="102" t="s">
        <v>126</v>
      </c>
    </row>
    <row r="7" spans="1:12">
      <c r="A7" s="102">
        <v>3</v>
      </c>
      <c r="C7" s="192" t="s">
        <v>200</v>
      </c>
      <c r="E7" s="192" t="s">
        <v>268</v>
      </c>
      <c r="I7" s="192" t="s">
        <v>201</v>
      </c>
      <c r="K7" s="102" t="s">
        <v>16</v>
      </c>
    </row>
    <row r="8" spans="1:12">
      <c r="A8" s="102">
        <v>4</v>
      </c>
      <c r="C8" s="192" t="s">
        <v>201</v>
      </c>
      <c r="I8" s="192" t="s">
        <v>202</v>
      </c>
      <c r="K8" s="102" t="s">
        <v>17</v>
      </c>
    </row>
    <row r="9" spans="1:12">
      <c r="A9" s="102">
        <v>5</v>
      </c>
      <c r="C9" s="192" t="s">
        <v>269</v>
      </c>
      <c r="I9" s="192" t="s">
        <v>270</v>
      </c>
      <c r="K9" s="102" t="s">
        <v>18</v>
      </c>
    </row>
    <row r="10" spans="1:12">
      <c r="A10" s="102">
        <v>6</v>
      </c>
      <c r="C10" s="192" t="s">
        <v>270</v>
      </c>
      <c r="I10" s="192" t="s">
        <v>204</v>
      </c>
      <c r="K10" s="102" t="s">
        <v>15</v>
      </c>
    </row>
    <row r="11" spans="1:12">
      <c r="A11" s="102">
        <v>7</v>
      </c>
      <c r="C11" s="192" t="s">
        <v>205</v>
      </c>
      <c r="I11" s="192" t="s">
        <v>205</v>
      </c>
      <c r="K11" s="102" t="s">
        <v>271</v>
      </c>
    </row>
    <row r="12" spans="1:12">
      <c r="A12" s="102">
        <v>8</v>
      </c>
      <c r="C12" s="192" t="s">
        <v>206</v>
      </c>
      <c r="I12" s="192" t="s">
        <v>206</v>
      </c>
      <c r="K12" s="102" t="s">
        <v>272</v>
      </c>
    </row>
    <row r="13" spans="1:12">
      <c r="A13" s="102">
        <v>9</v>
      </c>
      <c r="C13" s="192" t="s">
        <v>207</v>
      </c>
      <c r="I13" s="192" t="s">
        <v>207</v>
      </c>
      <c r="K13" s="102" t="s">
        <v>3</v>
      </c>
    </row>
    <row r="14" spans="1:12">
      <c r="A14" s="102">
        <v>10</v>
      </c>
      <c r="I14" s="192" t="s">
        <v>208</v>
      </c>
      <c r="K14" s="102" t="s">
        <v>4</v>
      </c>
    </row>
    <row r="15" spans="1:12">
      <c r="A15" s="102">
        <v>11</v>
      </c>
      <c r="I15" s="192" t="s">
        <v>273</v>
      </c>
      <c r="K15" s="102" t="s">
        <v>5</v>
      </c>
    </row>
    <row r="16" spans="1:12">
      <c r="A16" s="102">
        <v>12</v>
      </c>
      <c r="K16" s="102" t="s">
        <v>6</v>
      </c>
    </row>
    <row r="17" spans="1:11">
      <c r="A17" s="102">
        <v>13</v>
      </c>
      <c r="K17" s="102" t="s">
        <v>7</v>
      </c>
    </row>
    <row r="18" spans="1:11">
      <c r="A18" s="102">
        <v>14</v>
      </c>
      <c r="K18" s="102" t="s">
        <v>8</v>
      </c>
    </row>
    <row r="19" spans="1:11">
      <c r="A19" s="102">
        <v>15</v>
      </c>
      <c r="K19" s="102" t="s">
        <v>274</v>
      </c>
    </row>
    <row r="20" spans="1:11">
      <c r="A20" s="102">
        <v>16</v>
      </c>
      <c r="K20" s="102" t="s">
        <v>9</v>
      </c>
    </row>
    <row r="21" spans="1:11">
      <c r="A21" s="102">
        <v>17</v>
      </c>
      <c r="K21" s="102" t="s">
        <v>10</v>
      </c>
    </row>
    <row r="22" spans="1:11">
      <c r="A22" s="102">
        <v>18</v>
      </c>
      <c r="K22" s="102" t="s">
        <v>11</v>
      </c>
    </row>
    <row r="23" spans="1:11">
      <c r="A23" s="102">
        <v>19</v>
      </c>
      <c r="K23" s="102" t="s">
        <v>12</v>
      </c>
    </row>
    <row r="24" spans="1:11">
      <c r="A24" s="102">
        <v>20</v>
      </c>
      <c r="K24" s="102" t="s">
        <v>13</v>
      </c>
    </row>
    <row r="25" spans="1:11">
      <c r="A25" s="102">
        <v>21</v>
      </c>
      <c r="K25" s="102" t="s">
        <v>14</v>
      </c>
    </row>
    <row r="26" spans="1:11">
      <c r="A26" s="102">
        <v>22</v>
      </c>
      <c r="K26" s="102" t="s">
        <v>19</v>
      </c>
    </row>
    <row r="27" spans="1:11">
      <c r="A27" s="102">
        <v>23</v>
      </c>
      <c r="K27" s="102" t="s">
        <v>20</v>
      </c>
    </row>
    <row r="28" spans="1:11">
      <c r="A28" s="102">
        <v>24</v>
      </c>
      <c r="K28" s="102" t="s">
        <v>122</v>
      </c>
    </row>
    <row r="29" spans="1:11">
      <c r="A29" s="102">
        <v>25</v>
      </c>
      <c r="K29" s="102" t="s">
        <v>123</v>
      </c>
    </row>
    <row r="30" spans="1:11">
      <c r="A30" s="102">
        <v>26</v>
      </c>
      <c r="K30" s="102" t="s">
        <v>131</v>
      </c>
    </row>
    <row r="31" spans="1:11">
      <c r="A31" s="102">
        <v>27</v>
      </c>
      <c r="K31" s="102" t="s">
        <v>132</v>
      </c>
    </row>
    <row r="32" spans="1:11">
      <c r="A32" s="102">
        <v>28</v>
      </c>
      <c r="K32" s="102" t="s">
        <v>133</v>
      </c>
    </row>
    <row r="33" spans="1:11">
      <c r="A33" s="102">
        <v>29</v>
      </c>
      <c r="K33" s="102" t="s">
        <v>134</v>
      </c>
    </row>
    <row r="34" spans="1:11">
      <c r="A34" s="102">
        <v>30</v>
      </c>
      <c r="K34" s="102" t="s">
        <v>128</v>
      </c>
    </row>
    <row r="35" spans="1:11">
      <c r="K35" s="102" t="s">
        <v>130</v>
      </c>
    </row>
    <row r="36" spans="1:11">
      <c r="K36" s="102" t="s">
        <v>135</v>
      </c>
    </row>
    <row r="37" spans="1:11">
      <c r="K37" s="102" t="s">
        <v>136</v>
      </c>
    </row>
    <row r="38" spans="1:11">
      <c r="K38" s="102" t="s">
        <v>137</v>
      </c>
    </row>
    <row r="39" spans="1:11">
      <c r="K39" s="102" t="s">
        <v>138</v>
      </c>
    </row>
    <row r="40" spans="1:11">
      <c r="K40" s="102" t="s">
        <v>275</v>
      </c>
    </row>
    <row r="41" spans="1:11">
      <c r="K41" s="102" t="s">
        <v>127</v>
      </c>
    </row>
    <row r="42" spans="1:11">
      <c r="K42" s="102" t="s">
        <v>276</v>
      </c>
    </row>
    <row r="43" spans="1:11">
      <c r="K43" s="102" t="s">
        <v>139</v>
      </c>
    </row>
    <row r="44" spans="1:11">
      <c r="K44" s="102" t="s">
        <v>140</v>
      </c>
    </row>
    <row r="45" spans="1:11">
      <c r="K45" s="102" t="s">
        <v>129</v>
      </c>
    </row>
    <row r="46" spans="1:11">
      <c r="K46" s="102" t="s">
        <v>141</v>
      </c>
    </row>
    <row r="47" spans="1:11">
      <c r="K47" s="102" t="s">
        <v>142</v>
      </c>
    </row>
    <row r="48" spans="1:11">
      <c r="K48" s="102" t="s">
        <v>143</v>
      </c>
    </row>
    <row r="49" spans="11:11">
      <c r="K49" s="102" t="s">
        <v>144</v>
      </c>
    </row>
    <row r="50" spans="11:11">
      <c r="K50" s="102" t="s">
        <v>145</v>
      </c>
    </row>
    <row r="51" spans="11:11">
      <c r="K51" s="102" t="s">
        <v>146</v>
      </c>
    </row>
    <row r="52" spans="11:11">
      <c r="K52" s="102" t="s">
        <v>147</v>
      </c>
    </row>
    <row r="53" spans="11:11">
      <c r="K53" s="102" t="s">
        <v>148</v>
      </c>
    </row>
    <row r="54" spans="11:11">
      <c r="K54" s="102" t="s">
        <v>149</v>
      </c>
    </row>
    <row r="55" spans="11:11">
      <c r="K55" s="102" t="s">
        <v>150</v>
      </c>
    </row>
    <row r="56" spans="11:11">
      <c r="K56" s="102" t="s">
        <v>151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38"/>
  <sheetViews>
    <sheetView view="pageBreakPreview" zoomScaleNormal="100" zoomScaleSheetLayoutView="100" workbookViewId="0"/>
  </sheetViews>
  <sheetFormatPr defaultRowHeight="18.75"/>
  <cols>
    <col min="2" max="2" width="22.75" customWidth="1"/>
    <col min="3" max="3" width="53.25" customWidth="1"/>
    <col min="4" max="4" width="10.375" customWidth="1"/>
  </cols>
  <sheetData>
    <row r="1" spans="1:3" ht="24">
      <c r="A1" s="17" t="s">
        <v>186</v>
      </c>
    </row>
    <row r="2" spans="1:3" ht="15" customHeight="1" thickBot="1"/>
    <row r="3" spans="1:3" ht="28.5" customHeight="1" thickBot="1">
      <c r="A3" s="438" t="s">
        <v>410</v>
      </c>
      <c r="B3" s="439"/>
      <c r="C3" s="49"/>
    </row>
    <row r="4" spans="1:3" ht="21.75" customHeight="1">
      <c r="A4" t="s">
        <v>409</v>
      </c>
    </row>
    <row r="5" spans="1:3">
      <c r="A5" s="440" t="s">
        <v>34</v>
      </c>
      <c r="B5" s="440"/>
      <c r="C5" s="440"/>
    </row>
    <row r="6" spans="1:3" ht="23.25" customHeight="1">
      <c r="A6" s="436" t="s">
        <v>72</v>
      </c>
      <c r="B6" s="437"/>
      <c r="C6" s="44"/>
    </row>
    <row r="7" spans="1:3" ht="18" customHeight="1">
      <c r="A7" s="449" t="s">
        <v>33</v>
      </c>
      <c r="B7" s="16" t="s">
        <v>0</v>
      </c>
      <c r="C7" s="45"/>
    </row>
    <row r="8" spans="1:3">
      <c r="A8" s="450"/>
      <c r="B8" s="16" t="s">
        <v>76</v>
      </c>
      <c r="C8" s="45"/>
    </row>
    <row r="9" spans="1:3" ht="33" customHeight="1">
      <c r="A9" s="450"/>
      <c r="B9" s="16" t="s">
        <v>55</v>
      </c>
      <c r="C9" s="46"/>
    </row>
    <row r="10" spans="1:3" ht="40.5" customHeight="1">
      <c r="A10" s="450"/>
      <c r="B10" s="16" t="s">
        <v>411</v>
      </c>
      <c r="C10" s="47"/>
    </row>
    <row r="11" spans="1:3">
      <c r="A11" s="430" t="s">
        <v>415</v>
      </c>
      <c r="B11" s="16" t="s">
        <v>1</v>
      </c>
      <c r="C11" s="47"/>
    </row>
    <row r="12" spans="1:3" ht="56.25">
      <c r="A12" s="431"/>
      <c r="B12" s="16" t="s">
        <v>408</v>
      </c>
      <c r="C12" s="47"/>
    </row>
    <row r="13" spans="1:3" ht="20.25" customHeight="1">
      <c r="A13" s="431"/>
      <c r="B13" s="16" t="s">
        <v>2</v>
      </c>
      <c r="C13" s="48"/>
    </row>
    <row r="14" spans="1:3" ht="14.25" customHeight="1"/>
    <row r="15" spans="1:3" ht="16.5" customHeight="1"/>
    <row r="16" spans="1:3">
      <c r="A16" s="72" t="s">
        <v>79</v>
      </c>
    </row>
    <row r="17" spans="1:3">
      <c r="A17" s="19" t="s">
        <v>422</v>
      </c>
    </row>
    <row r="18" spans="1:3">
      <c r="A18" s="19" t="s">
        <v>421</v>
      </c>
    </row>
    <row r="19" spans="1:3" ht="22.9" customHeight="1">
      <c r="A19" s="260" t="s">
        <v>391</v>
      </c>
    </row>
    <row r="20" spans="1:3">
      <c r="A20" s="15" t="s">
        <v>51</v>
      </c>
      <c r="B20" s="429" t="s">
        <v>52</v>
      </c>
      <c r="C20" s="429"/>
    </row>
    <row r="21" spans="1:3" ht="19.5">
      <c r="A21" s="333" t="s">
        <v>53</v>
      </c>
      <c r="B21" s="441" t="s">
        <v>395</v>
      </c>
      <c r="C21" s="442"/>
    </row>
    <row r="22" spans="1:3" ht="19.5">
      <c r="A22" s="333" t="s">
        <v>53</v>
      </c>
      <c r="B22" s="441" t="s">
        <v>396</v>
      </c>
      <c r="C22" s="442"/>
    </row>
    <row r="23" spans="1:3" ht="34.9" customHeight="1">
      <c r="A23" s="333" t="s">
        <v>53</v>
      </c>
      <c r="B23" s="443" t="s">
        <v>397</v>
      </c>
      <c r="C23" s="444"/>
    </row>
    <row r="24" spans="1:3" ht="19.5">
      <c r="A24" s="333" t="s">
        <v>53</v>
      </c>
      <c r="B24" s="445" t="s">
        <v>398</v>
      </c>
      <c r="C24" s="446"/>
    </row>
    <row r="25" spans="1:3" ht="34.9" customHeight="1">
      <c r="A25" s="333" t="s">
        <v>53</v>
      </c>
      <c r="B25" s="441" t="s">
        <v>399</v>
      </c>
      <c r="C25" s="442"/>
    </row>
    <row r="26" spans="1:3" ht="19.5">
      <c r="A26" s="333" t="s">
        <v>53</v>
      </c>
      <c r="B26" s="442" t="s">
        <v>400</v>
      </c>
      <c r="C26" s="442"/>
    </row>
    <row r="27" spans="1:3" ht="19.5">
      <c r="A27" s="333" t="s">
        <v>53</v>
      </c>
      <c r="B27" s="447" t="s">
        <v>401</v>
      </c>
      <c r="C27" s="448"/>
    </row>
    <row r="28" spans="1:3" ht="19.5">
      <c r="A28" s="333" t="s">
        <v>53</v>
      </c>
      <c r="B28" s="432" t="s">
        <v>402</v>
      </c>
      <c r="C28" s="433"/>
    </row>
    <row r="29" spans="1:3" ht="55.9" customHeight="1">
      <c r="A29" s="333" t="s">
        <v>53</v>
      </c>
      <c r="B29" s="427" t="s">
        <v>452</v>
      </c>
      <c r="C29" s="428"/>
    </row>
    <row r="30" spans="1:3" ht="51" customHeight="1">
      <c r="A30" s="333" t="s">
        <v>53</v>
      </c>
      <c r="B30" s="427" t="s">
        <v>418</v>
      </c>
      <c r="C30" s="428"/>
    </row>
    <row r="31" spans="1:3" ht="19.5">
      <c r="A31" s="333" t="s">
        <v>53</v>
      </c>
      <c r="B31" s="428" t="s">
        <v>403</v>
      </c>
      <c r="C31" s="428"/>
    </row>
    <row r="32" spans="1:3" ht="20.45" customHeight="1">
      <c r="A32" s="333" t="s">
        <v>53</v>
      </c>
      <c r="B32" s="427" t="s">
        <v>404</v>
      </c>
      <c r="C32" s="427"/>
    </row>
    <row r="33" spans="1:3" ht="37.15" customHeight="1">
      <c r="A33" s="333" t="s">
        <v>53</v>
      </c>
      <c r="B33" s="434" t="s">
        <v>405</v>
      </c>
      <c r="C33" s="435"/>
    </row>
    <row r="34" spans="1:3" ht="37.15" customHeight="1">
      <c r="A34" s="333" t="s">
        <v>53</v>
      </c>
      <c r="B34" s="427" t="s">
        <v>406</v>
      </c>
      <c r="C34" s="428"/>
    </row>
    <row r="35" spans="1:3" ht="34.15" customHeight="1">
      <c r="A35" s="333" t="s">
        <v>53</v>
      </c>
      <c r="B35" s="427" t="s">
        <v>407</v>
      </c>
      <c r="C35" s="428"/>
    </row>
    <row r="36" spans="1:3" ht="19.899999999999999" customHeight="1">
      <c r="A36" s="333" t="s">
        <v>53</v>
      </c>
      <c r="B36" s="427" t="s">
        <v>420</v>
      </c>
      <c r="C36" s="428"/>
    </row>
    <row r="37" spans="1:3" ht="39.6" customHeight="1">
      <c r="A37" s="333" t="s">
        <v>53</v>
      </c>
      <c r="B37" s="427" t="s">
        <v>419</v>
      </c>
      <c r="C37" s="428"/>
    </row>
    <row r="38" spans="1:3" ht="37.9" customHeight="1">
      <c r="A38" s="333" t="s">
        <v>53</v>
      </c>
      <c r="B38" s="427" t="s">
        <v>425</v>
      </c>
      <c r="C38" s="428"/>
    </row>
  </sheetData>
  <mergeCells count="24">
    <mergeCell ref="A6:B6"/>
    <mergeCell ref="A3:B3"/>
    <mergeCell ref="A5:C5"/>
    <mergeCell ref="B35:C35"/>
    <mergeCell ref="B22:C22"/>
    <mergeCell ref="B23:C23"/>
    <mergeCell ref="B26:C26"/>
    <mergeCell ref="B31:C31"/>
    <mergeCell ref="B24:C24"/>
    <mergeCell ref="B25:C25"/>
    <mergeCell ref="B32:C32"/>
    <mergeCell ref="B34:C34"/>
    <mergeCell ref="B30:C30"/>
    <mergeCell ref="B27:C27"/>
    <mergeCell ref="A7:A10"/>
    <mergeCell ref="B21:C21"/>
    <mergeCell ref="B38:C38"/>
    <mergeCell ref="B37:C37"/>
    <mergeCell ref="B20:C20"/>
    <mergeCell ref="A11:A13"/>
    <mergeCell ref="B28:C28"/>
    <mergeCell ref="B33:C33"/>
    <mergeCell ref="B29:C29"/>
    <mergeCell ref="B36:C36"/>
  </mergeCells>
  <phoneticPr fontId="1"/>
  <dataValidations count="1">
    <dataValidation type="list" allowBlank="1" showInputMessage="1" showErrorMessage="1" sqref="A21:A38" xr:uid="{00000000-0002-0000-0100-000000000000}">
      <formula1>"□,☑"</formula1>
    </dataValidation>
  </dataValidations>
  <hyperlinks>
    <hyperlink ref="A19" r:id="rId1" xr:uid="{28CE2543-6DBB-497E-ACA7-A5695FD01F38}"/>
  </hyperlinks>
  <pageMargins left="0.70866141732283472" right="0.70866141732283472" top="0.74803149606299213" bottom="0.74803149606299213" header="0.31496062992125984" footer="0.31496062992125984"/>
  <pageSetup paperSize="9" scale="7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2"/>
  <sheetViews>
    <sheetView view="pageBreakPreview" zoomScaleNormal="100" zoomScaleSheetLayoutView="100" workbookViewId="0"/>
  </sheetViews>
  <sheetFormatPr defaultColWidth="8.125" defaultRowHeight="13.5"/>
  <cols>
    <col min="1" max="2" width="1.25" style="2" customWidth="1"/>
    <col min="3" max="23" width="3.75" style="2" customWidth="1"/>
    <col min="24" max="25" width="1.25" style="2" customWidth="1"/>
    <col min="26" max="248" width="8.125" style="2"/>
    <col min="249" max="250" width="1.25" style="2" customWidth="1"/>
    <col min="251" max="271" width="3.75" style="2" customWidth="1"/>
    <col min="272" max="273" width="1.25" style="2" customWidth="1"/>
    <col min="274" max="504" width="8.125" style="2"/>
    <col min="505" max="506" width="1.25" style="2" customWidth="1"/>
    <col min="507" max="527" width="3.75" style="2" customWidth="1"/>
    <col min="528" max="529" width="1.25" style="2" customWidth="1"/>
    <col min="530" max="760" width="8.125" style="2"/>
    <col min="761" max="762" width="1.25" style="2" customWidth="1"/>
    <col min="763" max="783" width="3.75" style="2" customWidth="1"/>
    <col min="784" max="785" width="1.25" style="2" customWidth="1"/>
    <col min="786" max="1016" width="8.125" style="2"/>
    <col min="1017" max="1018" width="1.25" style="2" customWidth="1"/>
    <col min="1019" max="1039" width="3.75" style="2" customWidth="1"/>
    <col min="1040" max="1041" width="1.25" style="2" customWidth="1"/>
    <col min="1042" max="1272" width="8.125" style="2"/>
    <col min="1273" max="1274" width="1.25" style="2" customWidth="1"/>
    <col min="1275" max="1295" width="3.75" style="2" customWidth="1"/>
    <col min="1296" max="1297" width="1.25" style="2" customWidth="1"/>
    <col min="1298" max="1528" width="8.125" style="2"/>
    <col min="1529" max="1530" width="1.25" style="2" customWidth="1"/>
    <col min="1531" max="1551" width="3.75" style="2" customWidth="1"/>
    <col min="1552" max="1553" width="1.25" style="2" customWidth="1"/>
    <col min="1554" max="1784" width="8.125" style="2"/>
    <col min="1785" max="1786" width="1.25" style="2" customWidth="1"/>
    <col min="1787" max="1807" width="3.75" style="2" customWidth="1"/>
    <col min="1808" max="1809" width="1.25" style="2" customWidth="1"/>
    <col min="1810" max="2040" width="8.125" style="2"/>
    <col min="2041" max="2042" width="1.25" style="2" customWidth="1"/>
    <col min="2043" max="2063" width="3.75" style="2" customWidth="1"/>
    <col min="2064" max="2065" width="1.25" style="2" customWidth="1"/>
    <col min="2066" max="2296" width="8.125" style="2"/>
    <col min="2297" max="2298" width="1.25" style="2" customWidth="1"/>
    <col min="2299" max="2319" width="3.75" style="2" customWidth="1"/>
    <col min="2320" max="2321" width="1.25" style="2" customWidth="1"/>
    <col min="2322" max="2552" width="8.125" style="2"/>
    <col min="2553" max="2554" width="1.25" style="2" customWidth="1"/>
    <col min="2555" max="2575" width="3.75" style="2" customWidth="1"/>
    <col min="2576" max="2577" width="1.25" style="2" customWidth="1"/>
    <col min="2578" max="2808" width="8.125" style="2"/>
    <col min="2809" max="2810" width="1.25" style="2" customWidth="1"/>
    <col min="2811" max="2831" width="3.75" style="2" customWidth="1"/>
    <col min="2832" max="2833" width="1.25" style="2" customWidth="1"/>
    <col min="2834" max="3064" width="8.125" style="2"/>
    <col min="3065" max="3066" width="1.25" style="2" customWidth="1"/>
    <col min="3067" max="3087" width="3.75" style="2" customWidth="1"/>
    <col min="3088" max="3089" width="1.25" style="2" customWidth="1"/>
    <col min="3090" max="3320" width="8.125" style="2"/>
    <col min="3321" max="3322" width="1.25" style="2" customWidth="1"/>
    <col min="3323" max="3343" width="3.75" style="2" customWidth="1"/>
    <col min="3344" max="3345" width="1.25" style="2" customWidth="1"/>
    <col min="3346" max="3576" width="8.125" style="2"/>
    <col min="3577" max="3578" width="1.25" style="2" customWidth="1"/>
    <col min="3579" max="3599" width="3.75" style="2" customWidth="1"/>
    <col min="3600" max="3601" width="1.25" style="2" customWidth="1"/>
    <col min="3602" max="3832" width="8.125" style="2"/>
    <col min="3833" max="3834" width="1.25" style="2" customWidth="1"/>
    <col min="3835" max="3855" width="3.75" style="2" customWidth="1"/>
    <col min="3856" max="3857" width="1.25" style="2" customWidth="1"/>
    <col min="3858" max="4088" width="8.125" style="2"/>
    <col min="4089" max="4090" width="1.25" style="2" customWidth="1"/>
    <col min="4091" max="4111" width="3.75" style="2" customWidth="1"/>
    <col min="4112" max="4113" width="1.25" style="2" customWidth="1"/>
    <col min="4114" max="4344" width="8.125" style="2"/>
    <col min="4345" max="4346" width="1.25" style="2" customWidth="1"/>
    <col min="4347" max="4367" width="3.75" style="2" customWidth="1"/>
    <col min="4368" max="4369" width="1.25" style="2" customWidth="1"/>
    <col min="4370" max="4600" width="8.125" style="2"/>
    <col min="4601" max="4602" width="1.25" style="2" customWidth="1"/>
    <col min="4603" max="4623" width="3.75" style="2" customWidth="1"/>
    <col min="4624" max="4625" width="1.25" style="2" customWidth="1"/>
    <col min="4626" max="4856" width="8.125" style="2"/>
    <col min="4857" max="4858" width="1.25" style="2" customWidth="1"/>
    <col min="4859" max="4879" width="3.75" style="2" customWidth="1"/>
    <col min="4880" max="4881" width="1.25" style="2" customWidth="1"/>
    <col min="4882" max="5112" width="8.125" style="2"/>
    <col min="5113" max="5114" width="1.25" style="2" customWidth="1"/>
    <col min="5115" max="5135" width="3.75" style="2" customWidth="1"/>
    <col min="5136" max="5137" width="1.25" style="2" customWidth="1"/>
    <col min="5138" max="5368" width="8.125" style="2"/>
    <col min="5369" max="5370" width="1.25" style="2" customWidth="1"/>
    <col min="5371" max="5391" width="3.75" style="2" customWidth="1"/>
    <col min="5392" max="5393" width="1.25" style="2" customWidth="1"/>
    <col min="5394" max="5624" width="8.125" style="2"/>
    <col min="5625" max="5626" width="1.25" style="2" customWidth="1"/>
    <col min="5627" max="5647" width="3.75" style="2" customWidth="1"/>
    <col min="5648" max="5649" width="1.25" style="2" customWidth="1"/>
    <col min="5650" max="5880" width="8.125" style="2"/>
    <col min="5881" max="5882" width="1.25" style="2" customWidth="1"/>
    <col min="5883" max="5903" width="3.75" style="2" customWidth="1"/>
    <col min="5904" max="5905" width="1.25" style="2" customWidth="1"/>
    <col min="5906" max="6136" width="8.125" style="2"/>
    <col min="6137" max="6138" width="1.25" style="2" customWidth="1"/>
    <col min="6139" max="6159" width="3.75" style="2" customWidth="1"/>
    <col min="6160" max="6161" width="1.25" style="2" customWidth="1"/>
    <col min="6162" max="6392" width="8.125" style="2"/>
    <col min="6393" max="6394" width="1.25" style="2" customWidth="1"/>
    <col min="6395" max="6415" width="3.75" style="2" customWidth="1"/>
    <col min="6416" max="6417" width="1.25" style="2" customWidth="1"/>
    <col min="6418" max="6648" width="8.125" style="2"/>
    <col min="6649" max="6650" width="1.25" style="2" customWidth="1"/>
    <col min="6651" max="6671" width="3.75" style="2" customWidth="1"/>
    <col min="6672" max="6673" width="1.25" style="2" customWidth="1"/>
    <col min="6674" max="6904" width="8.125" style="2"/>
    <col min="6905" max="6906" width="1.25" style="2" customWidth="1"/>
    <col min="6907" max="6927" width="3.75" style="2" customWidth="1"/>
    <col min="6928" max="6929" width="1.25" style="2" customWidth="1"/>
    <col min="6930" max="7160" width="8.125" style="2"/>
    <col min="7161" max="7162" width="1.25" style="2" customWidth="1"/>
    <col min="7163" max="7183" width="3.75" style="2" customWidth="1"/>
    <col min="7184" max="7185" width="1.25" style="2" customWidth="1"/>
    <col min="7186" max="7416" width="8.125" style="2"/>
    <col min="7417" max="7418" width="1.25" style="2" customWidth="1"/>
    <col min="7419" max="7439" width="3.75" style="2" customWidth="1"/>
    <col min="7440" max="7441" width="1.25" style="2" customWidth="1"/>
    <col min="7442" max="7672" width="8.125" style="2"/>
    <col min="7673" max="7674" width="1.25" style="2" customWidth="1"/>
    <col min="7675" max="7695" width="3.75" style="2" customWidth="1"/>
    <col min="7696" max="7697" width="1.25" style="2" customWidth="1"/>
    <col min="7698" max="7928" width="8.125" style="2"/>
    <col min="7929" max="7930" width="1.25" style="2" customWidth="1"/>
    <col min="7931" max="7951" width="3.75" style="2" customWidth="1"/>
    <col min="7952" max="7953" width="1.25" style="2" customWidth="1"/>
    <col min="7954" max="8184" width="8.125" style="2"/>
    <col min="8185" max="8186" width="1.25" style="2" customWidth="1"/>
    <col min="8187" max="8207" width="3.75" style="2" customWidth="1"/>
    <col min="8208" max="8209" width="1.25" style="2" customWidth="1"/>
    <col min="8210" max="8440" width="8.125" style="2"/>
    <col min="8441" max="8442" width="1.25" style="2" customWidth="1"/>
    <col min="8443" max="8463" width="3.75" style="2" customWidth="1"/>
    <col min="8464" max="8465" width="1.25" style="2" customWidth="1"/>
    <col min="8466" max="8696" width="8.125" style="2"/>
    <col min="8697" max="8698" width="1.25" style="2" customWidth="1"/>
    <col min="8699" max="8719" width="3.75" style="2" customWidth="1"/>
    <col min="8720" max="8721" width="1.25" style="2" customWidth="1"/>
    <col min="8722" max="8952" width="8.125" style="2"/>
    <col min="8953" max="8954" width="1.25" style="2" customWidth="1"/>
    <col min="8955" max="8975" width="3.75" style="2" customWidth="1"/>
    <col min="8976" max="8977" width="1.25" style="2" customWidth="1"/>
    <col min="8978" max="9208" width="8.125" style="2"/>
    <col min="9209" max="9210" width="1.25" style="2" customWidth="1"/>
    <col min="9211" max="9231" width="3.75" style="2" customWidth="1"/>
    <col min="9232" max="9233" width="1.25" style="2" customWidth="1"/>
    <col min="9234" max="9464" width="8.125" style="2"/>
    <col min="9465" max="9466" width="1.25" style="2" customWidth="1"/>
    <col min="9467" max="9487" width="3.75" style="2" customWidth="1"/>
    <col min="9488" max="9489" width="1.25" style="2" customWidth="1"/>
    <col min="9490" max="9720" width="8.125" style="2"/>
    <col min="9721" max="9722" width="1.25" style="2" customWidth="1"/>
    <col min="9723" max="9743" width="3.75" style="2" customWidth="1"/>
    <col min="9744" max="9745" width="1.25" style="2" customWidth="1"/>
    <col min="9746" max="9976" width="8.125" style="2"/>
    <col min="9977" max="9978" width="1.25" style="2" customWidth="1"/>
    <col min="9979" max="9999" width="3.75" style="2" customWidth="1"/>
    <col min="10000" max="10001" width="1.25" style="2" customWidth="1"/>
    <col min="10002" max="10232" width="8.125" style="2"/>
    <col min="10233" max="10234" width="1.25" style="2" customWidth="1"/>
    <col min="10235" max="10255" width="3.75" style="2" customWidth="1"/>
    <col min="10256" max="10257" width="1.25" style="2" customWidth="1"/>
    <col min="10258" max="10488" width="8.125" style="2"/>
    <col min="10489" max="10490" width="1.25" style="2" customWidth="1"/>
    <col min="10491" max="10511" width="3.75" style="2" customWidth="1"/>
    <col min="10512" max="10513" width="1.25" style="2" customWidth="1"/>
    <col min="10514" max="10744" width="8.125" style="2"/>
    <col min="10745" max="10746" width="1.25" style="2" customWidth="1"/>
    <col min="10747" max="10767" width="3.75" style="2" customWidth="1"/>
    <col min="10768" max="10769" width="1.25" style="2" customWidth="1"/>
    <col min="10770" max="11000" width="8.125" style="2"/>
    <col min="11001" max="11002" width="1.25" style="2" customWidth="1"/>
    <col min="11003" max="11023" width="3.75" style="2" customWidth="1"/>
    <col min="11024" max="11025" width="1.25" style="2" customWidth="1"/>
    <col min="11026" max="11256" width="8.125" style="2"/>
    <col min="11257" max="11258" width="1.25" style="2" customWidth="1"/>
    <col min="11259" max="11279" width="3.75" style="2" customWidth="1"/>
    <col min="11280" max="11281" width="1.25" style="2" customWidth="1"/>
    <col min="11282" max="11512" width="8.125" style="2"/>
    <col min="11513" max="11514" width="1.25" style="2" customWidth="1"/>
    <col min="11515" max="11535" width="3.75" style="2" customWidth="1"/>
    <col min="11536" max="11537" width="1.25" style="2" customWidth="1"/>
    <col min="11538" max="11768" width="8.125" style="2"/>
    <col min="11769" max="11770" width="1.25" style="2" customWidth="1"/>
    <col min="11771" max="11791" width="3.75" style="2" customWidth="1"/>
    <col min="11792" max="11793" width="1.25" style="2" customWidth="1"/>
    <col min="11794" max="12024" width="8.125" style="2"/>
    <col min="12025" max="12026" width="1.25" style="2" customWidth="1"/>
    <col min="12027" max="12047" width="3.75" style="2" customWidth="1"/>
    <col min="12048" max="12049" width="1.25" style="2" customWidth="1"/>
    <col min="12050" max="12280" width="8.125" style="2"/>
    <col min="12281" max="12282" width="1.25" style="2" customWidth="1"/>
    <col min="12283" max="12303" width="3.75" style="2" customWidth="1"/>
    <col min="12304" max="12305" width="1.25" style="2" customWidth="1"/>
    <col min="12306" max="12536" width="8.125" style="2"/>
    <col min="12537" max="12538" width="1.25" style="2" customWidth="1"/>
    <col min="12539" max="12559" width="3.75" style="2" customWidth="1"/>
    <col min="12560" max="12561" width="1.25" style="2" customWidth="1"/>
    <col min="12562" max="12792" width="8.125" style="2"/>
    <col min="12793" max="12794" width="1.25" style="2" customWidth="1"/>
    <col min="12795" max="12815" width="3.75" style="2" customWidth="1"/>
    <col min="12816" max="12817" width="1.25" style="2" customWidth="1"/>
    <col min="12818" max="13048" width="8.125" style="2"/>
    <col min="13049" max="13050" width="1.25" style="2" customWidth="1"/>
    <col min="13051" max="13071" width="3.75" style="2" customWidth="1"/>
    <col min="13072" max="13073" width="1.25" style="2" customWidth="1"/>
    <col min="13074" max="13304" width="8.125" style="2"/>
    <col min="13305" max="13306" width="1.25" style="2" customWidth="1"/>
    <col min="13307" max="13327" width="3.75" style="2" customWidth="1"/>
    <col min="13328" max="13329" width="1.25" style="2" customWidth="1"/>
    <col min="13330" max="13560" width="8.125" style="2"/>
    <col min="13561" max="13562" width="1.25" style="2" customWidth="1"/>
    <col min="13563" max="13583" width="3.75" style="2" customWidth="1"/>
    <col min="13584" max="13585" width="1.25" style="2" customWidth="1"/>
    <col min="13586" max="13816" width="8.125" style="2"/>
    <col min="13817" max="13818" width="1.25" style="2" customWidth="1"/>
    <col min="13819" max="13839" width="3.75" style="2" customWidth="1"/>
    <col min="13840" max="13841" width="1.25" style="2" customWidth="1"/>
    <col min="13842" max="14072" width="8.125" style="2"/>
    <col min="14073" max="14074" width="1.25" style="2" customWidth="1"/>
    <col min="14075" max="14095" width="3.75" style="2" customWidth="1"/>
    <col min="14096" max="14097" width="1.25" style="2" customWidth="1"/>
    <col min="14098" max="14328" width="8.125" style="2"/>
    <col min="14329" max="14330" width="1.25" style="2" customWidth="1"/>
    <col min="14331" max="14351" width="3.75" style="2" customWidth="1"/>
    <col min="14352" max="14353" width="1.25" style="2" customWidth="1"/>
    <col min="14354" max="14584" width="8.125" style="2"/>
    <col min="14585" max="14586" width="1.25" style="2" customWidth="1"/>
    <col min="14587" max="14607" width="3.75" style="2" customWidth="1"/>
    <col min="14608" max="14609" width="1.25" style="2" customWidth="1"/>
    <col min="14610" max="14840" width="8.125" style="2"/>
    <col min="14841" max="14842" width="1.25" style="2" customWidth="1"/>
    <col min="14843" max="14863" width="3.75" style="2" customWidth="1"/>
    <col min="14864" max="14865" width="1.25" style="2" customWidth="1"/>
    <col min="14866" max="15096" width="8.125" style="2"/>
    <col min="15097" max="15098" width="1.25" style="2" customWidth="1"/>
    <col min="15099" max="15119" width="3.75" style="2" customWidth="1"/>
    <col min="15120" max="15121" width="1.25" style="2" customWidth="1"/>
    <col min="15122" max="15352" width="8.125" style="2"/>
    <col min="15353" max="15354" width="1.25" style="2" customWidth="1"/>
    <col min="15355" max="15375" width="3.75" style="2" customWidth="1"/>
    <col min="15376" max="15377" width="1.25" style="2" customWidth="1"/>
    <col min="15378" max="15608" width="8.125" style="2"/>
    <col min="15609" max="15610" width="1.25" style="2" customWidth="1"/>
    <col min="15611" max="15631" width="3.75" style="2" customWidth="1"/>
    <col min="15632" max="15633" width="1.25" style="2" customWidth="1"/>
    <col min="15634" max="15864" width="8.125" style="2"/>
    <col min="15865" max="15866" width="1.25" style="2" customWidth="1"/>
    <col min="15867" max="15887" width="3.75" style="2" customWidth="1"/>
    <col min="15888" max="15889" width="1.25" style="2" customWidth="1"/>
    <col min="15890" max="16120" width="8.125" style="2"/>
    <col min="16121" max="16122" width="1.25" style="2" customWidth="1"/>
    <col min="16123" max="16143" width="3.75" style="2" customWidth="1"/>
    <col min="16144" max="16145" width="1.25" style="2" customWidth="1"/>
    <col min="16146" max="16384" width="8.125" style="2"/>
  </cols>
  <sheetData>
    <row r="1" spans="2:24" ht="8.25" customHeight="1"/>
    <row r="2" spans="2:24">
      <c r="B2" s="2" t="s">
        <v>24</v>
      </c>
    </row>
    <row r="3" spans="2:24">
      <c r="B3" s="11"/>
      <c r="C3" s="10"/>
      <c r="D3" s="10"/>
      <c r="E3" s="10"/>
      <c r="F3" s="10"/>
      <c r="G3" s="10"/>
      <c r="H3" s="10"/>
      <c r="I3" s="10"/>
      <c r="J3" s="10"/>
      <c r="K3" s="10"/>
      <c r="L3" s="10"/>
      <c r="M3" s="10"/>
      <c r="N3" s="10"/>
      <c r="O3" s="10"/>
      <c r="P3" s="10"/>
      <c r="Q3" s="10"/>
      <c r="R3" s="10"/>
      <c r="S3" s="10"/>
      <c r="T3" s="10"/>
      <c r="U3" s="10"/>
      <c r="V3" s="10"/>
      <c r="W3" s="10"/>
      <c r="X3" s="9"/>
    </row>
    <row r="4" spans="2:24">
      <c r="B4" s="7"/>
      <c r="X4" s="6"/>
    </row>
    <row r="5" spans="2:24">
      <c r="B5" s="7"/>
      <c r="P5" s="455"/>
      <c r="Q5" s="455"/>
      <c r="R5" s="456" t="str">
        <f>IF(連絡票!C6="","(自動入力)",連絡票!C6)</f>
        <v>(自動入力)</v>
      </c>
      <c r="S5" s="456"/>
      <c r="T5" s="456"/>
      <c r="U5" s="456"/>
      <c r="V5" s="456"/>
      <c r="W5" s="456"/>
      <c r="X5" s="6"/>
    </row>
    <row r="6" spans="2:24">
      <c r="B6" s="7"/>
      <c r="X6" s="6"/>
    </row>
    <row r="7" spans="2:24">
      <c r="B7" s="7"/>
      <c r="C7" s="2" t="s">
        <v>23</v>
      </c>
      <c r="X7" s="6"/>
    </row>
    <row r="8" spans="2:24">
      <c r="B8" s="7"/>
      <c r="X8" s="6"/>
    </row>
    <row r="9" spans="2:24">
      <c r="B9" s="7"/>
      <c r="O9" s="2" t="s">
        <v>74</v>
      </c>
      <c r="X9" s="6"/>
    </row>
    <row r="10" spans="2:24">
      <c r="B10" s="7"/>
      <c r="P10" s="454" t="str">
        <f>IF(連絡票!C10="","(自動入力)",連絡票!C10)</f>
        <v>(自動入力)</v>
      </c>
      <c r="Q10" s="454"/>
      <c r="R10" s="454"/>
      <c r="S10" s="454"/>
      <c r="T10" s="454"/>
      <c r="U10" s="454"/>
      <c r="V10" s="454"/>
      <c r="W10" s="454"/>
      <c r="X10" s="6"/>
    </row>
    <row r="11" spans="2:24">
      <c r="B11" s="7"/>
      <c r="P11" s="454"/>
      <c r="Q11" s="454"/>
      <c r="R11" s="454"/>
      <c r="S11" s="454"/>
      <c r="T11" s="454"/>
      <c r="U11" s="454"/>
      <c r="V11" s="454"/>
      <c r="W11" s="454"/>
      <c r="X11" s="6"/>
    </row>
    <row r="12" spans="2:24" ht="13.5" customHeight="1">
      <c r="B12" s="7"/>
      <c r="N12" s="14" t="s">
        <v>22</v>
      </c>
      <c r="O12" s="2" t="s">
        <v>75</v>
      </c>
      <c r="X12" s="6"/>
    </row>
    <row r="13" spans="2:24" ht="13.5" customHeight="1">
      <c r="B13" s="7"/>
      <c r="O13" s="13"/>
      <c r="P13" s="454" t="str">
        <f>IF(連絡票!C7="","(自動入力)",連絡票!C7)</f>
        <v>(自動入力)</v>
      </c>
      <c r="Q13" s="454"/>
      <c r="R13" s="454"/>
      <c r="S13" s="454"/>
      <c r="T13" s="454"/>
      <c r="U13" s="454"/>
      <c r="V13" s="454"/>
      <c r="W13" s="454"/>
      <c r="X13" s="6"/>
    </row>
    <row r="14" spans="2:24">
      <c r="B14" s="7"/>
      <c r="O14" s="13"/>
      <c r="P14" s="454"/>
      <c r="Q14" s="454"/>
      <c r="R14" s="454"/>
      <c r="S14" s="454"/>
      <c r="T14" s="454"/>
      <c r="U14" s="454"/>
      <c r="V14" s="454"/>
      <c r="W14" s="454"/>
      <c r="X14" s="6"/>
    </row>
    <row r="15" spans="2:24">
      <c r="B15" s="7"/>
      <c r="O15" s="2" t="s">
        <v>77</v>
      </c>
      <c r="X15" s="6"/>
    </row>
    <row r="16" spans="2:24">
      <c r="B16" s="7"/>
      <c r="P16" s="457" t="str">
        <f>IF(連絡票!C8="","(自動入力)",連絡票!C8)</f>
        <v>(自動入力)</v>
      </c>
      <c r="Q16" s="457"/>
      <c r="R16" s="457"/>
      <c r="S16" s="457"/>
      <c r="T16" s="457"/>
      <c r="U16" s="457"/>
      <c r="V16" s="457"/>
      <c r="W16" s="12"/>
      <c r="X16" s="6"/>
    </row>
    <row r="17" spans="2:24">
      <c r="B17" s="7"/>
      <c r="P17" s="13"/>
      <c r="Q17" s="13"/>
      <c r="R17" s="13"/>
      <c r="S17" s="13"/>
      <c r="T17" s="13"/>
      <c r="U17" s="13"/>
      <c r="V17" s="13"/>
      <c r="W17" s="12"/>
      <c r="X17" s="6"/>
    </row>
    <row r="18" spans="2:24" ht="14.25">
      <c r="B18" s="458" t="s">
        <v>121</v>
      </c>
      <c r="C18" s="459"/>
      <c r="D18" s="459"/>
      <c r="E18" s="459"/>
      <c r="F18" s="459"/>
      <c r="G18" s="459"/>
      <c r="H18" s="459"/>
      <c r="I18" s="459"/>
      <c r="J18" s="459"/>
      <c r="K18" s="459"/>
      <c r="L18" s="459"/>
      <c r="M18" s="459"/>
      <c r="N18" s="459"/>
      <c r="O18" s="459"/>
      <c r="P18" s="459"/>
      <c r="Q18" s="459"/>
      <c r="R18" s="459"/>
      <c r="S18" s="459"/>
      <c r="T18" s="459"/>
      <c r="U18" s="459"/>
      <c r="V18" s="459"/>
      <c r="W18" s="459"/>
      <c r="X18" s="460"/>
    </row>
    <row r="19" spans="2:24" ht="14.25">
      <c r="B19" s="41"/>
      <c r="C19" s="42"/>
      <c r="D19" s="42"/>
      <c r="E19" s="42"/>
      <c r="F19" s="42"/>
      <c r="G19" s="42"/>
      <c r="H19" s="42"/>
      <c r="I19" s="42"/>
      <c r="J19" s="42"/>
      <c r="K19" s="42"/>
      <c r="L19" s="42"/>
      <c r="M19" s="42"/>
      <c r="N19" s="42"/>
      <c r="O19" s="42"/>
      <c r="P19" s="42"/>
      <c r="Q19" s="42"/>
      <c r="R19" s="42"/>
      <c r="S19" s="42"/>
      <c r="T19" s="42"/>
      <c r="U19" s="42"/>
      <c r="V19" s="42"/>
      <c r="W19" s="42"/>
      <c r="X19" s="43"/>
    </row>
    <row r="20" spans="2:24" ht="77.45" customHeight="1">
      <c r="B20" s="41"/>
      <c r="C20" s="452" t="s">
        <v>184</v>
      </c>
      <c r="D20" s="453"/>
      <c r="E20" s="453"/>
      <c r="F20" s="453"/>
      <c r="G20" s="453"/>
      <c r="H20" s="453"/>
      <c r="I20" s="453"/>
      <c r="J20" s="453"/>
      <c r="K20" s="453"/>
      <c r="L20" s="453"/>
      <c r="M20" s="453"/>
      <c r="N20" s="453"/>
      <c r="O20" s="453"/>
      <c r="P20" s="453"/>
      <c r="Q20" s="453"/>
      <c r="R20" s="453"/>
      <c r="S20" s="453"/>
      <c r="T20" s="453"/>
      <c r="U20" s="453"/>
      <c r="V20" s="453"/>
      <c r="W20" s="453"/>
      <c r="X20" s="43"/>
    </row>
    <row r="21" spans="2:24" ht="14.25">
      <c r="B21" s="41"/>
      <c r="C21" s="42"/>
      <c r="D21" s="42"/>
      <c r="E21" s="42"/>
      <c r="F21" s="42"/>
      <c r="G21" s="42"/>
      <c r="H21" s="42"/>
      <c r="I21" s="42"/>
      <c r="J21" s="42"/>
      <c r="K21" s="42"/>
      <c r="L21" s="42" t="s">
        <v>25</v>
      </c>
      <c r="M21" s="42"/>
      <c r="N21" s="42"/>
      <c r="O21" s="42"/>
      <c r="P21" s="42"/>
      <c r="Q21" s="42"/>
      <c r="R21" s="42"/>
      <c r="S21" s="42"/>
      <c r="T21" s="42"/>
      <c r="U21" s="42"/>
      <c r="V21" s="42"/>
      <c r="W21" s="42"/>
      <c r="X21" s="43"/>
    </row>
    <row r="22" spans="2:24" ht="14.25">
      <c r="B22" s="41"/>
      <c r="C22" s="42"/>
      <c r="D22" s="42"/>
      <c r="E22" s="42"/>
      <c r="F22" s="42"/>
      <c r="G22" s="42"/>
      <c r="H22" s="42"/>
      <c r="I22" s="42"/>
      <c r="J22" s="42"/>
      <c r="K22" s="42"/>
      <c r="L22" s="42"/>
      <c r="M22" s="42"/>
      <c r="N22" s="42"/>
      <c r="O22" s="42"/>
      <c r="P22" s="42"/>
      <c r="Q22" s="42"/>
      <c r="R22" s="42"/>
      <c r="S22" s="42"/>
      <c r="T22" s="42"/>
      <c r="U22" s="42"/>
      <c r="V22" s="42"/>
      <c r="W22" s="42"/>
      <c r="X22" s="43"/>
    </row>
    <row r="23" spans="2:24" ht="14.25">
      <c r="B23" s="41"/>
      <c r="C23" s="8" t="s">
        <v>26</v>
      </c>
      <c r="D23" s="42"/>
      <c r="E23" s="42"/>
      <c r="F23" s="42"/>
      <c r="G23" s="42"/>
      <c r="H23" s="42" t="s">
        <v>27</v>
      </c>
      <c r="I23" s="451" t="str">
        <f>IF('所要額調書（別紙(2)）'!M17=0,"（自動入力）",'所要額調書（別紙(2)）'!M17)</f>
        <v>（自動入力）</v>
      </c>
      <c r="J23" s="451"/>
      <c r="K23" s="451"/>
      <c r="L23" s="451"/>
      <c r="M23" s="42" t="s">
        <v>21</v>
      </c>
      <c r="N23" s="42"/>
      <c r="O23" s="42"/>
      <c r="P23" s="42"/>
      <c r="Q23" s="42"/>
      <c r="R23" s="42"/>
      <c r="S23" s="42"/>
      <c r="T23" s="42"/>
      <c r="U23" s="42"/>
      <c r="V23" s="42"/>
      <c r="W23" s="42"/>
      <c r="X23" s="43"/>
    </row>
    <row r="24" spans="2:24" ht="14.25">
      <c r="B24" s="41"/>
      <c r="C24" s="42"/>
      <c r="D24" s="42"/>
      <c r="E24" s="42"/>
      <c r="F24" s="42"/>
      <c r="G24" s="42"/>
      <c r="H24" s="42"/>
      <c r="I24" s="42"/>
      <c r="J24" s="42"/>
      <c r="K24" s="42"/>
      <c r="L24" s="42"/>
      <c r="M24" s="42"/>
      <c r="N24" s="42"/>
      <c r="O24" s="42"/>
      <c r="P24" s="42"/>
      <c r="Q24" s="42"/>
      <c r="R24" s="42"/>
      <c r="S24" s="42"/>
      <c r="T24" s="42"/>
      <c r="U24" s="42"/>
      <c r="V24" s="42"/>
      <c r="W24" s="42"/>
      <c r="X24" s="43"/>
    </row>
    <row r="25" spans="2:24" ht="14.25">
      <c r="B25" s="41"/>
      <c r="C25" s="8" t="s">
        <v>28</v>
      </c>
      <c r="D25" s="42"/>
      <c r="E25" s="42"/>
      <c r="F25" s="42"/>
      <c r="G25" s="42"/>
      <c r="H25" s="42"/>
      <c r="I25" s="42"/>
      <c r="J25" s="42"/>
      <c r="K25" s="42"/>
      <c r="L25" s="42"/>
      <c r="M25" s="42"/>
      <c r="N25" s="42"/>
      <c r="O25" s="42"/>
      <c r="P25" s="42"/>
      <c r="Q25" s="42"/>
      <c r="R25" s="42"/>
      <c r="S25" s="42"/>
      <c r="T25" s="42"/>
      <c r="U25" s="42"/>
      <c r="V25" s="42"/>
      <c r="W25" s="42"/>
      <c r="X25" s="43"/>
    </row>
    <row r="26" spans="2:24" ht="14.25">
      <c r="B26" s="41"/>
      <c r="C26" s="8"/>
      <c r="D26" s="8" t="s">
        <v>98</v>
      </c>
      <c r="E26" s="71"/>
      <c r="F26" s="42"/>
      <c r="G26" s="42"/>
      <c r="H26" s="42"/>
      <c r="I26" s="42"/>
      <c r="J26" s="42"/>
      <c r="K26" s="42"/>
      <c r="L26" s="42"/>
      <c r="M26" s="42"/>
      <c r="N26" s="42"/>
      <c r="O26" s="42"/>
      <c r="P26" s="42"/>
      <c r="Q26" s="42"/>
      <c r="R26" s="42"/>
      <c r="S26" s="42"/>
      <c r="T26" s="42"/>
      <c r="U26" s="42"/>
      <c r="V26" s="42"/>
      <c r="W26" s="42"/>
      <c r="X26" s="43"/>
    </row>
    <row r="27" spans="2:24" ht="14.25">
      <c r="B27" s="41"/>
      <c r="C27" s="8"/>
      <c r="D27" s="8" t="s">
        <v>99</v>
      </c>
      <c r="E27" s="71"/>
      <c r="F27" s="42"/>
      <c r="G27" s="42"/>
      <c r="H27" s="42"/>
      <c r="I27" s="42"/>
      <c r="J27" s="42"/>
      <c r="K27" s="42"/>
      <c r="L27" s="42"/>
      <c r="M27" s="42"/>
      <c r="N27" s="42"/>
      <c r="O27" s="42"/>
      <c r="P27" s="42"/>
      <c r="Q27" s="42"/>
      <c r="R27" s="42"/>
      <c r="S27" s="42"/>
      <c r="T27" s="42"/>
      <c r="U27" s="42"/>
      <c r="V27" s="42"/>
      <c r="W27" s="42"/>
      <c r="X27" s="43"/>
    </row>
    <row r="28" spans="2:24" ht="14.25">
      <c r="B28" s="41"/>
      <c r="C28" s="8"/>
      <c r="D28" s="8" t="s">
        <v>100</v>
      </c>
      <c r="E28" s="71"/>
      <c r="F28" s="42"/>
      <c r="G28" s="42"/>
      <c r="H28" s="42"/>
      <c r="I28" s="42"/>
      <c r="J28" s="42"/>
      <c r="K28" s="42"/>
      <c r="L28" s="42"/>
      <c r="M28" s="42"/>
      <c r="N28" s="42"/>
      <c r="O28" s="42"/>
      <c r="P28" s="42"/>
      <c r="Q28" s="42"/>
      <c r="R28" s="42"/>
      <c r="S28" s="42"/>
      <c r="T28" s="42"/>
      <c r="U28" s="42"/>
      <c r="V28" s="42"/>
      <c r="W28" s="42"/>
      <c r="X28" s="43"/>
    </row>
    <row r="29" spans="2:24" ht="14.25">
      <c r="B29" s="41"/>
      <c r="C29" s="8"/>
      <c r="D29" s="8" t="s">
        <v>29</v>
      </c>
      <c r="E29" s="71"/>
      <c r="F29" s="42"/>
      <c r="G29" s="42"/>
      <c r="H29" s="42"/>
      <c r="I29" s="42"/>
      <c r="J29" s="42"/>
      <c r="K29" s="42"/>
      <c r="L29" s="42"/>
      <c r="M29" s="42"/>
      <c r="N29" s="42"/>
      <c r="O29" s="42"/>
      <c r="P29" s="42"/>
      <c r="Q29" s="42"/>
      <c r="R29" s="42"/>
      <c r="S29" s="42"/>
      <c r="T29" s="42"/>
      <c r="U29" s="42"/>
      <c r="V29" s="42"/>
      <c r="W29" s="42"/>
      <c r="X29" s="43"/>
    </row>
    <row r="30" spans="2:24" ht="14.25">
      <c r="B30" s="41"/>
      <c r="C30" s="8"/>
      <c r="D30" s="8" t="s">
        <v>101</v>
      </c>
      <c r="E30" s="71"/>
      <c r="F30" s="42"/>
      <c r="G30" s="42"/>
      <c r="H30" s="42"/>
      <c r="I30" s="42"/>
      <c r="J30" s="42"/>
      <c r="K30" s="42"/>
      <c r="L30" s="42"/>
      <c r="M30" s="42"/>
      <c r="N30" s="42"/>
      <c r="O30" s="42"/>
      <c r="P30" s="42"/>
      <c r="Q30" s="42"/>
      <c r="R30" s="42"/>
      <c r="S30" s="42"/>
      <c r="T30" s="42"/>
      <c r="U30" s="42"/>
      <c r="V30" s="42"/>
      <c r="W30" s="42"/>
      <c r="X30" s="43"/>
    </row>
    <row r="31" spans="2:24" ht="14.25">
      <c r="B31" s="41"/>
      <c r="C31" s="8"/>
      <c r="D31" s="8" t="s">
        <v>102</v>
      </c>
      <c r="E31" s="71"/>
      <c r="F31" s="42"/>
      <c r="G31" s="42"/>
      <c r="H31" s="42"/>
      <c r="I31" s="42"/>
      <c r="J31" s="42"/>
      <c r="K31" s="42"/>
      <c r="L31" s="42"/>
      <c r="M31" s="42"/>
      <c r="N31" s="42"/>
      <c r="O31" s="42"/>
      <c r="P31" s="42"/>
      <c r="Q31" s="42"/>
      <c r="R31" s="42"/>
      <c r="S31" s="42"/>
      <c r="T31" s="42"/>
      <c r="U31" s="42"/>
      <c r="V31" s="42"/>
      <c r="W31" s="42"/>
      <c r="X31" s="43"/>
    </row>
    <row r="32" spans="2:24" ht="14.25">
      <c r="B32" s="41"/>
      <c r="C32" s="42"/>
      <c r="D32" s="8" t="s">
        <v>103</v>
      </c>
      <c r="E32" s="71"/>
      <c r="F32" s="42"/>
      <c r="G32" s="42"/>
      <c r="H32" s="42"/>
      <c r="I32" s="42"/>
      <c r="J32" s="42"/>
      <c r="K32" s="42"/>
      <c r="L32" s="42"/>
      <c r="M32" s="42"/>
      <c r="N32" s="42"/>
      <c r="O32" s="42"/>
      <c r="P32" s="42"/>
      <c r="Q32" s="42"/>
      <c r="R32" s="42"/>
      <c r="S32" s="42"/>
      <c r="T32" s="42"/>
      <c r="U32" s="42"/>
      <c r="V32" s="42"/>
      <c r="W32" s="42"/>
      <c r="X32" s="43"/>
    </row>
    <row r="33" spans="2:24" ht="14.25">
      <c r="B33" s="41"/>
      <c r="C33" s="42"/>
      <c r="D33" s="8" t="s">
        <v>104</v>
      </c>
      <c r="E33" s="71"/>
      <c r="F33" s="42"/>
      <c r="G33" s="42"/>
      <c r="H33" s="42"/>
      <c r="I33" s="42"/>
      <c r="J33" s="42"/>
      <c r="K33" s="42"/>
      <c r="L33" s="42"/>
      <c r="M33" s="42"/>
      <c r="N33" s="42"/>
      <c r="O33" s="42"/>
      <c r="P33" s="42"/>
      <c r="Q33" s="42"/>
      <c r="R33" s="42"/>
      <c r="S33" s="42"/>
      <c r="T33" s="42"/>
      <c r="U33" s="42"/>
      <c r="V33" s="42"/>
      <c r="W33" s="42"/>
      <c r="X33" s="43"/>
    </row>
    <row r="34" spans="2:24" ht="14.25">
      <c r="B34" s="41"/>
      <c r="C34" s="42"/>
      <c r="D34" s="8" t="s">
        <v>105</v>
      </c>
      <c r="E34" s="71"/>
      <c r="F34" s="42"/>
      <c r="G34" s="42"/>
      <c r="H34" s="42"/>
      <c r="I34" s="42"/>
      <c r="J34" s="42"/>
      <c r="K34" s="42"/>
      <c r="L34" s="42"/>
      <c r="M34" s="42"/>
      <c r="N34" s="42"/>
      <c r="O34" s="42"/>
      <c r="P34" s="42"/>
      <c r="Q34" s="42"/>
      <c r="R34" s="42"/>
      <c r="S34" s="42"/>
      <c r="T34" s="42"/>
      <c r="U34" s="42"/>
      <c r="V34" s="42"/>
      <c r="W34" s="42"/>
      <c r="X34" s="43"/>
    </row>
    <row r="35" spans="2:24" ht="14.25">
      <c r="B35" s="41"/>
      <c r="C35" s="42"/>
      <c r="D35" s="8" t="s">
        <v>282</v>
      </c>
      <c r="E35" s="71"/>
      <c r="F35" s="42"/>
      <c r="G35" s="42"/>
      <c r="H35" s="42"/>
      <c r="I35" s="42"/>
      <c r="J35" s="42"/>
      <c r="K35" s="42"/>
      <c r="L35" s="42"/>
      <c r="M35" s="42"/>
      <c r="N35" s="42"/>
      <c r="O35" s="42"/>
      <c r="P35" s="42"/>
      <c r="Q35" s="42"/>
      <c r="R35" s="42"/>
      <c r="S35" s="42"/>
      <c r="T35" s="42"/>
      <c r="U35" s="42"/>
      <c r="V35" s="42"/>
      <c r="W35" s="42"/>
      <c r="X35" s="43"/>
    </row>
    <row r="36" spans="2:24" ht="14.25">
      <c r="B36" s="41"/>
      <c r="C36" s="42"/>
      <c r="D36" s="8" t="s">
        <v>106</v>
      </c>
      <c r="E36" s="71"/>
      <c r="F36" s="42"/>
      <c r="G36" s="42"/>
      <c r="H36" s="42"/>
      <c r="I36" s="42"/>
      <c r="J36" s="42"/>
      <c r="K36" s="42"/>
      <c r="L36" s="42"/>
      <c r="M36" s="42"/>
      <c r="N36" s="42"/>
      <c r="O36" s="42"/>
      <c r="P36" s="42"/>
      <c r="Q36" s="42"/>
      <c r="R36" s="42"/>
      <c r="S36" s="42"/>
      <c r="T36" s="42"/>
      <c r="U36" s="42"/>
      <c r="V36" s="42"/>
      <c r="W36" s="42"/>
      <c r="X36" s="43"/>
    </row>
    <row r="37" spans="2:24" ht="14.25">
      <c r="B37" s="7"/>
      <c r="D37" s="40" t="s">
        <v>107</v>
      </c>
      <c r="E37" s="71"/>
      <c r="X37" s="6"/>
    </row>
    <row r="38" spans="2:24" ht="14.25">
      <c r="B38" s="7"/>
      <c r="D38" s="40"/>
      <c r="E38" s="71"/>
      <c r="X38" s="6"/>
    </row>
    <row r="39" spans="2:24" ht="14.25">
      <c r="B39" s="7"/>
      <c r="D39" s="40"/>
      <c r="E39" s="71"/>
      <c r="X39" s="6"/>
    </row>
    <row r="40" spans="2:24" ht="14.25">
      <c r="B40" s="7"/>
      <c r="D40" s="40"/>
      <c r="E40" s="71"/>
      <c r="X40" s="6"/>
    </row>
    <row r="41" spans="2:24" ht="14.25">
      <c r="B41" s="7"/>
      <c r="D41" s="40"/>
      <c r="E41" s="71"/>
      <c r="X41" s="6"/>
    </row>
    <row r="42" spans="2:24">
      <c r="B42" s="5"/>
      <c r="C42" s="4"/>
      <c r="D42" s="4"/>
      <c r="E42" s="4"/>
      <c r="F42" s="4"/>
      <c r="G42" s="4"/>
      <c r="H42" s="4"/>
      <c r="I42" s="4"/>
      <c r="J42" s="4"/>
      <c r="K42" s="4"/>
      <c r="L42" s="4"/>
      <c r="M42" s="4"/>
      <c r="N42" s="4"/>
      <c r="O42" s="4"/>
      <c r="P42" s="4"/>
      <c r="Q42" s="4"/>
      <c r="R42" s="4"/>
      <c r="S42" s="4"/>
      <c r="T42" s="4"/>
      <c r="U42" s="4"/>
      <c r="V42" s="4"/>
      <c r="W42" s="4"/>
      <c r="X42" s="3"/>
    </row>
  </sheetData>
  <mergeCells count="8">
    <mergeCell ref="I23:L23"/>
    <mergeCell ref="C20:W20"/>
    <mergeCell ref="P13:W14"/>
    <mergeCell ref="P5:Q5"/>
    <mergeCell ref="P10:W11"/>
    <mergeCell ref="R5:W5"/>
    <mergeCell ref="P16:V16"/>
    <mergeCell ref="B18:X18"/>
  </mergeCells>
  <phoneticPr fontId="1"/>
  <printOptions horizontalCentered="1"/>
  <pageMargins left="0.59055118110236227" right="0.59055118110236227" top="0.59055118110236227" bottom="0.59055118110236227"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F680-1416-4A84-9D22-AF2ED8390AF1}">
  <sheetPr>
    <pageSetUpPr fitToPage="1"/>
  </sheetPr>
  <dimension ref="A1:HH198"/>
  <sheetViews>
    <sheetView view="pageBreakPreview" zoomScale="70" zoomScaleNormal="55" zoomScaleSheetLayoutView="70" workbookViewId="0"/>
  </sheetViews>
  <sheetFormatPr defaultColWidth="2.25" defaultRowHeight="13.5" customHeight="1"/>
  <cols>
    <col min="1" max="2" width="1.75" customWidth="1"/>
    <col min="9" max="9" width="3.375" customWidth="1"/>
    <col min="33" max="33" width="2.25" customWidth="1"/>
    <col min="35" max="35" width="2.75" customWidth="1"/>
    <col min="36" max="49" width="3.25" customWidth="1"/>
    <col min="50" max="64" width="2.75" customWidth="1"/>
    <col min="100" max="100" width="18" customWidth="1"/>
    <col min="204" max="204" width="34.375" customWidth="1"/>
  </cols>
  <sheetData>
    <row r="1" spans="1:216" ht="19.149999999999999" customHeight="1">
      <c r="A1" t="s">
        <v>351</v>
      </c>
    </row>
    <row r="2" spans="1:216" ht="13.5" customHeight="1">
      <c r="B2" s="568" t="s">
        <v>152</v>
      </c>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row>
    <row r="3" spans="1:216" ht="13.5" customHeight="1">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CU3" s="56"/>
      <c r="CV3" s="56"/>
    </row>
    <row r="4" spans="1:216" ht="13.5" customHeight="1" thickBot="1">
      <c r="CU4" s="56"/>
      <c r="CV4" s="259"/>
      <c r="DP4" s="56" t="s">
        <v>359</v>
      </c>
      <c r="DQ4" s="56"/>
      <c r="DR4" s="56"/>
      <c r="DS4" s="56"/>
      <c r="DT4" s="56"/>
      <c r="DU4" s="56"/>
      <c r="DV4" s="56"/>
      <c r="DW4" s="56"/>
      <c r="DX4" s="56"/>
      <c r="DY4" s="56"/>
      <c r="DZ4" s="56"/>
      <c r="EA4" s="56"/>
      <c r="EB4" s="56"/>
      <c r="EC4" s="56"/>
      <c r="ED4" s="56"/>
      <c r="EE4" s="56"/>
      <c r="EF4" s="56"/>
      <c r="EG4" s="56"/>
      <c r="EP4" s="56" t="s">
        <v>367</v>
      </c>
      <c r="GV4" s="56" t="s">
        <v>359</v>
      </c>
      <c r="HH4" s="192"/>
    </row>
    <row r="5" spans="1:216" ht="13.5" customHeight="1" thickBot="1">
      <c r="C5" s="78"/>
      <c r="D5" s="78"/>
      <c r="E5" s="558" t="s">
        <v>167</v>
      </c>
      <c r="F5" s="559"/>
      <c r="G5" s="559"/>
      <c r="H5" s="559"/>
      <c r="I5" s="559"/>
      <c r="J5" s="559"/>
      <c r="K5" s="559"/>
      <c r="L5" s="560"/>
      <c r="M5" s="562" t="s">
        <v>412</v>
      </c>
      <c r="N5" s="563"/>
      <c r="O5" s="563"/>
      <c r="P5" s="563"/>
      <c r="Q5" s="563"/>
      <c r="R5" s="563"/>
      <c r="S5" s="563"/>
      <c r="T5" s="563"/>
      <c r="U5" s="563"/>
      <c r="V5" s="563"/>
      <c r="W5" s="563"/>
      <c r="X5" s="563"/>
      <c r="Y5" s="563"/>
      <c r="Z5" s="563"/>
      <c r="AA5" s="563"/>
      <c r="AB5" s="563"/>
      <c r="AC5" s="563"/>
      <c r="AD5" s="563"/>
      <c r="AE5" s="563"/>
      <c r="AF5" s="563"/>
      <c r="AG5" s="563"/>
      <c r="AH5" s="563"/>
      <c r="AI5" s="563"/>
      <c r="AJ5" s="563"/>
      <c r="AK5" s="564"/>
      <c r="CU5" s="56"/>
      <c r="CV5" s="56"/>
      <c r="DP5" s="56" t="s">
        <v>352</v>
      </c>
      <c r="DQ5" s="56"/>
      <c r="DR5" s="56"/>
      <c r="DS5" s="56"/>
      <c r="DT5" s="56"/>
      <c r="DU5" s="56"/>
      <c r="DV5" s="56"/>
      <c r="DW5" s="56"/>
      <c r="DX5" s="56"/>
      <c r="DY5" s="56"/>
      <c r="DZ5" s="56"/>
      <c r="EA5" s="56"/>
      <c r="EB5" s="56"/>
      <c r="EC5" s="56"/>
      <c r="ED5" s="56"/>
      <c r="EE5" s="56"/>
      <c r="EF5" s="56"/>
      <c r="EG5" s="56"/>
      <c r="EP5" t="s">
        <v>360</v>
      </c>
      <c r="GV5" t="s">
        <v>368</v>
      </c>
      <c r="HH5" s="102"/>
    </row>
    <row r="6" spans="1:216" ht="13.5" customHeight="1" thickBot="1">
      <c r="C6" s="78"/>
      <c r="D6" s="78"/>
      <c r="E6" s="558"/>
      <c r="F6" s="559"/>
      <c r="G6" s="559"/>
      <c r="H6" s="559"/>
      <c r="I6" s="559"/>
      <c r="J6" s="559"/>
      <c r="K6" s="559"/>
      <c r="L6" s="560"/>
      <c r="M6" s="562"/>
      <c r="N6" s="563"/>
      <c r="O6" s="563"/>
      <c r="P6" s="563"/>
      <c r="Q6" s="563"/>
      <c r="R6" s="563"/>
      <c r="S6" s="563"/>
      <c r="T6" s="563"/>
      <c r="U6" s="563"/>
      <c r="V6" s="563"/>
      <c r="W6" s="563"/>
      <c r="X6" s="563"/>
      <c r="Y6" s="563"/>
      <c r="Z6" s="563"/>
      <c r="AA6" s="563"/>
      <c r="AB6" s="563"/>
      <c r="AC6" s="563"/>
      <c r="AD6" s="563"/>
      <c r="AE6" s="563"/>
      <c r="AF6" s="563"/>
      <c r="AG6" s="563"/>
      <c r="AH6" s="563"/>
      <c r="AI6" s="563"/>
      <c r="AJ6" s="563"/>
      <c r="AK6" s="564"/>
      <c r="DP6" s="56" t="s">
        <v>353</v>
      </c>
      <c r="DQ6" s="56"/>
      <c r="DR6" s="56"/>
      <c r="DS6" s="56"/>
      <c r="DT6" s="56"/>
      <c r="DU6" s="56"/>
      <c r="DV6" s="56"/>
      <c r="DW6" s="56"/>
      <c r="DX6" s="56"/>
      <c r="DY6" s="56"/>
      <c r="DZ6" s="56"/>
      <c r="EA6" s="56"/>
      <c r="EB6" s="56"/>
      <c r="EC6" s="56"/>
      <c r="ED6" s="56"/>
      <c r="EE6" s="56"/>
      <c r="EF6" s="56"/>
      <c r="EG6" s="56"/>
      <c r="EP6" t="s">
        <v>361</v>
      </c>
      <c r="GV6" s="254" t="s">
        <v>197</v>
      </c>
      <c r="HH6" s="102"/>
    </row>
    <row r="7" spans="1:216" ht="13.5" customHeight="1" thickBot="1">
      <c r="C7" s="78"/>
      <c r="D7" s="78"/>
      <c r="E7" s="558" t="s">
        <v>168</v>
      </c>
      <c r="F7" s="559"/>
      <c r="G7" s="559"/>
      <c r="H7" s="559"/>
      <c r="I7" s="559"/>
      <c r="J7" s="559"/>
      <c r="K7" s="559"/>
      <c r="L7" s="560"/>
      <c r="M7" s="565" t="str">
        <f>IF(OR(M5="（所要額調書(別紙（2）)で入力した事業所等名をプルダウンから選択）", M5=""), "(自動入力)",VLOOKUP(M5,'所要額調書（別紙(2)）'!B7:C31,2,FALSE))</f>
        <v>(自動入力)</v>
      </c>
      <c r="N7" s="566"/>
      <c r="O7" s="566"/>
      <c r="P7" s="566"/>
      <c r="Q7" s="566"/>
      <c r="R7" s="566"/>
      <c r="S7" s="566"/>
      <c r="T7" s="566"/>
      <c r="U7" s="566"/>
      <c r="V7" s="566"/>
      <c r="W7" s="566"/>
      <c r="X7" s="566"/>
      <c r="Y7" s="566"/>
      <c r="Z7" s="566"/>
      <c r="AA7" s="566"/>
      <c r="AB7" s="566"/>
      <c r="AC7" s="566"/>
      <c r="AD7" s="566"/>
      <c r="AE7" s="566"/>
      <c r="AF7" s="566"/>
      <c r="AG7" s="566"/>
      <c r="AH7" s="566"/>
      <c r="AI7" s="566"/>
      <c r="AJ7" s="566"/>
      <c r="AK7" s="567"/>
      <c r="DP7" s="56" t="s">
        <v>354</v>
      </c>
      <c r="DQ7" s="56"/>
      <c r="DR7" s="56"/>
      <c r="DS7" s="56"/>
      <c r="DT7" s="56"/>
      <c r="DU7" s="56"/>
      <c r="DV7" s="56"/>
      <c r="DW7" s="56"/>
      <c r="DX7" s="56"/>
      <c r="DY7" s="56"/>
      <c r="DZ7" s="56"/>
      <c r="EA7" s="56"/>
      <c r="EB7" s="56"/>
      <c r="EC7" s="56"/>
      <c r="ED7" s="56"/>
      <c r="EE7" s="56"/>
      <c r="EF7" s="56"/>
      <c r="EG7" s="56"/>
      <c r="EP7" t="s">
        <v>362</v>
      </c>
      <c r="GV7" t="s">
        <v>353</v>
      </c>
      <c r="HH7" s="102"/>
    </row>
    <row r="8" spans="1:216" ht="13.5" customHeight="1" thickBot="1">
      <c r="C8" s="78"/>
      <c r="D8" s="78"/>
      <c r="E8" s="558"/>
      <c r="F8" s="559"/>
      <c r="G8" s="559"/>
      <c r="H8" s="559"/>
      <c r="I8" s="559"/>
      <c r="J8" s="559"/>
      <c r="K8" s="559"/>
      <c r="L8" s="560"/>
      <c r="M8" s="565"/>
      <c r="N8" s="566"/>
      <c r="O8" s="566"/>
      <c r="P8" s="566"/>
      <c r="Q8" s="566"/>
      <c r="R8" s="566"/>
      <c r="S8" s="566"/>
      <c r="T8" s="566"/>
      <c r="U8" s="566"/>
      <c r="V8" s="566"/>
      <c r="W8" s="566"/>
      <c r="X8" s="566"/>
      <c r="Y8" s="566"/>
      <c r="Z8" s="566"/>
      <c r="AA8" s="566"/>
      <c r="AB8" s="566"/>
      <c r="AC8" s="566"/>
      <c r="AD8" s="566"/>
      <c r="AE8" s="566"/>
      <c r="AF8" s="566"/>
      <c r="AG8" s="566"/>
      <c r="AH8" s="566"/>
      <c r="AI8" s="566"/>
      <c r="AJ8" s="566"/>
      <c r="AK8" s="567"/>
      <c r="DP8" s="56" t="s">
        <v>355</v>
      </c>
      <c r="DQ8" s="56"/>
      <c r="DR8" s="56"/>
      <c r="DS8" s="56"/>
      <c r="DT8" s="56"/>
      <c r="DU8" s="56"/>
      <c r="DV8" s="56"/>
      <c r="DW8" s="56"/>
      <c r="DX8" s="56"/>
      <c r="DY8" s="56"/>
      <c r="DZ8" s="56"/>
      <c r="EA8" s="56"/>
      <c r="EB8" s="56"/>
      <c r="EC8" s="56"/>
      <c r="ED8" s="56"/>
      <c r="EE8" s="56"/>
      <c r="EF8" s="56"/>
      <c r="EG8" s="56"/>
      <c r="EP8" t="s">
        <v>363</v>
      </c>
      <c r="GV8" t="s">
        <v>381</v>
      </c>
      <c r="HH8" s="102"/>
    </row>
    <row r="9" spans="1:216" ht="13.5" customHeight="1" thickBot="1">
      <c r="C9" s="78"/>
      <c r="D9" s="78"/>
      <c r="E9" s="558" t="s">
        <v>389</v>
      </c>
      <c r="F9" s="559"/>
      <c r="G9" s="559"/>
      <c r="H9" s="559"/>
      <c r="I9" s="559"/>
      <c r="J9" s="559"/>
      <c r="K9" s="559"/>
      <c r="L9" s="560"/>
      <c r="M9" s="565" t="str">
        <f>IF(OR(M5="（所要額調書(別紙（2）)で入力した事業所等名をプルダウンから選択）", M5=""), "(自動入力)",VLOOKUP(M5,'所要額調書（別紙(2)）'!B7:E31,4,FALSE))</f>
        <v>(自動入力)</v>
      </c>
      <c r="N9" s="566"/>
      <c r="O9" s="566"/>
      <c r="P9" s="566"/>
      <c r="Q9" s="566"/>
      <c r="R9" s="566"/>
      <c r="S9" s="566"/>
      <c r="T9" s="566"/>
      <c r="U9" s="566"/>
      <c r="V9" s="566"/>
      <c r="W9" s="566"/>
      <c r="X9" s="566"/>
      <c r="Y9" s="566"/>
      <c r="Z9" s="566"/>
      <c r="AA9" s="566"/>
      <c r="AB9" s="566"/>
      <c r="AC9" s="566"/>
      <c r="AD9" s="566"/>
      <c r="AE9" s="566"/>
      <c r="AF9" s="566"/>
      <c r="AG9" s="566"/>
      <c r="AH9" s="566"/>
      <c r="AI9" s="566"/>
      <c r="AJ9" s="566"/>
      <c r="AK9" s="567"/>
      <c r="DP9" s="56" t="s">
        <v>356</v>
      </c>
      <c r="DQ9" s="56"/>
      <c r="DR9" s="56"/>
      <c r="DS9" s="56"/>
      <c r="DT9" s="56"/>
      <c r="DU9" s="56"/>
      <c r="DV9" s="56"/>
      <c r="DW9" s="56"/>
      <c r="DX9" s="56"/>
      <c r="DY9" s="56"/>
      <c r="DZ9" s="56"/>
      <c r="EA9" s="56"/>
      <c r="EB9" s="56"/>
      <c r="EC9" s="56"/>
      <c r="ED9" s="56"/>
      <c r="EE9" s="56"/>
      <c r="EF9" s="56"/>
      <c r="EG9" s="56"/>
      <c r="EP9" t="s">
        <v>364</v>
      </c>
      <c r="GV9" t="s">
        <v>382</v>
      </c>
      <c r="HH9" s="102"/>
    </row>
    <row r="10" spans="1:216" ht="13.5" customHeight="1" thickBot="1">
      <c r="C10" s="78"/>
      <c r="D10" s="78"/>
      <c r="E10" s="558"/>
      <c r="F10" s="559"/>
      <c r="G10" s="559"/>
      <c r="H10" s="559"/>
      <c r="I10" s="559"/>
      <c r="J10" s="559"/>
      <c r="K10" s="559"/>
      <c r="L10" s="560"/>
      <c r="M10" s="565"/>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7"/>
      <c r="DP10" s="56" t="s">
        <v>270</v>
      </c>
      <c r="DQ10" s="56"/>
      <c r="DR10" s="56"/>
      <c r="DS10" s="56"/>
      <c r="DT10" s="56"/>
      <c r="DU10" s="56"/>
      <c r="DV10" s="56"/>
      <c r="DW10" s="56"/>
      <c r="DX10" s="56"/>
      <c r="DY10" s="56"/>
      <c r="DZ10" s="56"/>
      <c r="EA10" s="56"/>
      <c r="EB10" s="56"/>
      <c r="EC10" s="56"/>
      <c r="ED10" s="56"/>
      <c r="EE10" s="56"/>
      <c r="EF10" s="56"/>
      <c r="EG10" s="56"/>
      <c r="EP10" t="s">
        <v>365</v>
      </c>
      <c r="GV10" t="s">
        <v>383</v>
      </c>
      <c r="HH10" s="102"/>
    </row>
    <row r="11" spans="1:216" ht="13.5" customHeight="1">
      <c r="DP11" s="56" t="s">
        <v>357</v>
      </c>
      <c r="DQ11" s="56"/>
      <c r="DR11" s="56"/>
      <c r="DS11" s="56"/>
      <c r="DT11" s="56"/>
      <c r="DU11" s="56"/>
      <c r="DV11" s="56"/>
      <c r="DW11" s="56"/>
      <c r="DX11" s="56"/>
      <c r="DY11" s="56"/>
      <c r="DZ11" s="56"/>
      <c r="EA11" s="56"/>
      <c r="EB11" s="56"/>
      <c r="EC11" s="56"/>
      <c r="ED11" s="56"/>
      <c r="EE11" s="56"/>
      <c r="EF11" s="56"/>
      <c r="EG11" s="56"/>
      <c r="EP11" t="s">
        <v>366</v>
      </c>
      <c r="GV11" t="s">
        <v>203</v>
      </c>
      <c r="HH11" s="102"/>
    </row>
    <row r="12" spans="1:216" ht="13.5" customHeight="1">
      <c r="DP12" s="56" t="s">
        <v>205</v>
      </c>
      <c r="DQ12" s="56"/>
      <c r="DR12" s="56"/>
      <c r="DS12" s="56"/>
      <c r="DT12" s="56"/>
      <c r="DU12" s="56"/>
      <c r="DV12" s="56"/>
      <c r="DW12" s="56"/>
      <c r="DX12" s="56"/>
      <c r="DY12" s="56"/>
      <c r="DZ12" s="56"/>
      <c r="EA12" s="56"/>
      <c r="EB12" s="56"/>
      <c r="EC12" s="56"/>
      <c r="ED12" s="56"/>
      <c r="EE12" s="56"/>
      <c r="EF12" s="56"/>
      <c r="EG12" s="56"/>
      <c r="GV12" t="s">
        <v>384</v>
      </c>
      <c r="HH12" s="102"/>
    </row>
    <row r="13" spans="1:216" ht="13.5" customHeight="1">
      <c r="D13" s="92" t="s">
        <v>394</v>
      </c>
      <c r="DP13" s="56" t="s">
        <v>206</v>
      </c>
      <c r="DQ13" s="56"/>
      <c r="DR13" s="56"/>
      <c r="DS13" s="56"/>
      <c r="DT13" s="56"/>
      <c r="DU13" s="56"/>
      <c r="DV13" s="56"/>
      <c r="DW13" s="56"/>
      <c r="DX13" s="56"/>
      <c r="DY13" s="56"/>
      <c r="DZ13" s="56"/>
      <c r="EA13" s="56"/>
      <c r="EB13" s="56"/>
      <c r="EC13" s="56"/>
      <c r="ED13" s="56"/>
      <c r="EE13" s="56"/>
      <c r="EF13" s="56"/>
      <c r="EG13" s="56"/>
      <c r="GV13" t="s">
        <v>385</v>
      </c>
      <c r="HH13" s="102"/>
    </row>
    <row r="14" spans="1:216" ht="13.5" customHeight="1" thickBot="1">
      <c r="DP14" s="56" t="s">
        <v>207</v>
      </c>
      <c r="DQ14" s="56"/>
      <c r="DR14" s="56"/>
      <c r="DS14" s="56"/>
      <c r="DT14" s="56"/>
      <c r="DU14" s="56"/>
      <c r="DV14" s="56"/>
      <c r="DW14" s="56"/>
      <c r="DX14" s="56"/>
      <c r="DY14" s="56"/>
      <c r="DZ14" s="56"/>
      <c r="EA14" s="56"/>
      <c r="EB14" s="56"/>
      <c r="EC14" s="56"/>
      <c r="ED14" s="56"/>
      <c r="EE14" s="56"/>
      <c r="EF14" s="56"/>
      <c r="EG14" s="56"/>
      <c r="GV14" t="s">
        <v>386</v>
      </c>
      <c r="HH14" s="102"/>
    </row>
    <row r="15" spans="1:216" ht="13.5" customHeight="1">
      <c r="F15" s="502" t="s">
        <v>153</v>
      </c>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3"/>
      <c r="AO15" s="503"/>
      <c r="AP15" s="503"/>
      <c r="AQ15" s="503"/>
      <c r="AR15" s="503"/>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3"/>
      <c r="BS15" s="503"/>
      <c r="BT15" s="503"/>
      <c r="BU15" s="503"/>
      <c r="BV15" s="503"/>
      <c r="BW15" s="503"/>
      <c r="BX15" s="503"/>
      <c r="BY15" s="503"/>
      <c r="BZ15" s="503"/>
      <c r="CA15" s="503"/>
      <c r="CB15" s="503"/>
      <c r="CC15" s="503"/>
      <c r="CD15" s="503"/>
      <c r="CE15" s="503"/>
      <c r="CF15" s="503"/>
      <c r="CG15" s="503"/>
      <c r="CH15" s="503"/>
      <c r="CI15" s="503"/>
      <c r="CJ15" s="503"/>
      <c r="CK15" s="503"/>
      <c r="CL15" s="503"/>
      <c r="CM15" s="503"/>
      <c r="CN15" s="503"/>
      <c r="CO15" s="503"/>
      <c r="CP15" s="504"/>
      <c r="DP15" s="56" t="s">
        <v>358</v>
      </c>
      <c r="DQ15" s="56"/>
      <c r="DR15" s="56"/>
      <c r="DS15" s="56"/>
      <c r="DT15" s="56"/>
      <c r="DU15" s="56"/>
      <c r="DV15" s="56"/>
      <c r="DW15" s="56"/>
      <c r="DX15" s="56"/>
      <c r="DY15" s="56"/>
      <c r="DZ15" s="56"/>
      <c r="EA15" s="56"/>
      <c r="EB15" s="56"/>
      <c r="EC15" s="56"/>
      <c r="ED15" s="56"/>
      <c r="EE15" s="56"/>
      <c r="EF15" s="56"/>
      <c r="EG15" s="56"/>
      <c r="HH15" s="102"/>
    </row>
    <row r="16" spans="1:216" ht="13.5" customHeight="1" thickBot="1">
      <c r="F16" s="505"/>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c r="AT16" s="557"/>
      <c r="AU16" s="557"/>
      <c r="AV16" s="557"/>
      <c r="AW16" s="557"/>
      <c r="AX16" s="557"/>
      <c r="AY16" s="557"/>
      <c r="AZ16" s="557"/>
      <c r="BA16" s="557"/>
      <c r="BB16" s="557"/>
      <c r="BC16" s="557"/>
      <c r="BD16" s="557"/>
      <c r="BE16" s="557"/>
      <c r="BF16" s="557"/>
      <c r="BG16" s="557"/>
      <c r="BH16" s="557"/>
      <c r="BI16" s="557"/>
      <c r="BJ16" s="557"/>
      <c r="BK16" s="557"/>
      <c r="BL16" s="557"/>
      <c r="BM16" s="557"/>
      <c r="BN16" s="557"/>
      <c r="BO16" s="557"/>
      <c r="BP16" s="557"/>
      <c r="BQ16" s="557"/>
      <c r="BR16" s="557"/>
      <c r="BS16" s="557"/>
      <c r="BT16" s="557"/>
      <c r="BU16" s="557"/>
      <c r="BV16" s="557"/>
      <c r="BW16" s="557"/>
      <c r="BX16" s="557"/>
      <c r="BY16" s="557"/>
      <c r="BZ16" s="557"/>
      <c r="CA16" s="557"/>
      <c r="CB16" s="557"/>
      <c r="CC16" s="557"/>
      <c r="CD16" s="557"/>
      <c r="CE16" s="557"/>
      <c r="CF16" s="557"/>
      <c r="CG16" s="557"/>
      <c r="CH16" s="557"/>
      <c r="CI16" s="557"/>
      <c r="CJ16" s="557"/>
      <c r="CK16" s="557"/>
      <c r="CL16" s="557"/>
      <c r="CM16" s="557"/>
      <c r="CN16" s="557"/>
      <c r="CO16" s="557"/>
      <c r="CP16" s="507"/>
      <c r="DP16" s="56"/>
      <c r="DQ16" s="56"/>
      <c r="DR16" s="56"/>
      <c r="DS16" s="56"/>
      <c r="DT16" s="56"/>
      <c r="DU16" s="56"/>
      <c r="DV16" s="56"/>
      <c r="DW16" s="56"/>
      <c r="DX16" s="56"/>
      <c r="DY16" s="56"/>
      <c r="DZ16" s="56"/>
      <c r="EA16" s="56"/>
      <c r="EB16" s="56"/>
      <c r="EC16" s="56"/>
      <c r="ED16" s="56"/>
      <c r="EE16" s="56"/>
      <c r="EF16" s="56"/>
      <c r="EG16" s="56"/>
      <c r="GV16" s="254"/>
      <c r="HH16" s="102"/>
    </row>
    <row r="17" spans="4:216" ht="13.5" customHeight="1">
      <c r="E17" s="77"/>
      <c r="F17" s="82"/>
      <c r="G17" s="551" t="s">
        <v>159</v>
      </c>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83"/>
      <c r="DP17" s="56"/>
      <c r="DQ17" s="56"/>
      <c r="DR17" s="56"/>
      <c r="DS17" s="56"/>
      <c r="DT17" s="56"/>
      <c r="DU17" s="56"/>
      <c r="DV17" s="56"/>
      <c r="DW17" s="56"/>
      <c r="DX17" s="56"/>
      <c r="DY17" s="56"/>
      <c r="DZ17" s="56"/>
      <c r="EA17" s="56"/>
      <c r="EB17" s="56"/>
      <c r="EC17" s="56"/>
      <c r="ED17" s="56"/>
      <c r="EE17" s="56"/>
      <c r="EF17" s="56"/>
      <c r="EG17" s="56"/>
      <c r="HH17" s="102"/>
    </row>
    <row r="18" spans="4:216" ht="13.5" customHeight="1">
      <c r="D18" s="77"/>
      <c r="E18" s="77"/>
      <c r="F18" s="8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6"/>
      <c r="AH18" s="56"/>
      <c r="AI18" s="56"/>
      <c r="AJ18" s="56"/>
      <c r="AK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83"/>
      <c r="DP18" s="56"/>
      <c r="DQ18" s="56"/>
      <c r="DR18" s="56"/>
      <c r="DS18" s="56"/>
      <c r="DT18" s="56"/>
      <c r="DU18" s="56"/>
      <c r="DV18" s="56"/>
      <c r="DW18" s="56"/>
      <c r="DX18" s="56"/>
      <c r="DY18" s="56"/>
      <c r="DZ18" s="56"/>
      <c r="EA18" s="56"/>
      <c r="EB18" s="56"/>
      <c r="EC18" s="56"/>
      <c r="ED18" s="56"/>
      <c r="EE18" s="56"/>
      <c r="EF18" s="56"/>
      <c r="EG18" s="56"/>
      <c r="GV18" s="254"/>
      <c r="HH18" s="102"/>
    </row>
    <row r="19" spans="4:216" ht="13.5" customHeight="1" thickBot="1">
      <c r="D19" s="77"/>
      <c r="E19" s="77"/>
      <c r="F19" s="84"/>
      <c r="G19" s="90" t="s">
        <v>158</v>
      </c>
      <c r="AI19" s="56"/>
      <c r="AJ19" s="90" t="s">
        <v>161</v>
      </c>
      <c r="AK19" s="56"/>
      <c r="BM19" s="56"/>
      <c r="BN19" s="56"/>
      <c r="BO19" s="90" t="s">
        <v>164</v>
      </c>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83"/>
      <c r="DP19" s="56" t="s">
        <v>187</v>
      </c>
      <c r="DQ19" s="56"/>
      <c r="DR19" s="56"/>
      <c r="DS19" s="56"/>
      <c r="DT19" s="56"/>
      <c r="DU19" s="56"/>
      <c r="DV19" s="56"/>
      <c r="DW19" s="56"/>
      <c r="DX19" s="56"/>
      <c r="DY19" s="56"/>
      <c r="DZ19" s="56"/>
      <c r="EA19" s="56"/>
      <c r="EB19" s="56"/>
      <c r="EC19" s="56"/>
      <c r="ED19" s="56"/>
      <c r="EE19" s="56"/>
      <c r="EF19" s="56"/>
      <c r="EG19" s="56"/>
      <c r="EL19" s="56"/>
      <c r="EM19" s="56"/>
      <c r="EN19" s="56"/>
      <c r="EO19" s="56"/>
      <c r="EP19" s="56"/>
      <c r="EQ19" s="56"/>
      <c r="ER19" s="56"/>
      <c r="ES19" s="56"/>
      <c r="ET19" s="56"/>
      <c r="EU19" s="56"/>
      <c r="EV19" s="56"/>
      <c r="GV19" s="254"/>
      <c r="HH19" s="102"/>
    </row>
    <row r="20" spans="4:216" ht="13.5" customHeight="1" thickBot="1">
      <c r="F20" s="82"/>
      <c r="G20" s="470"/>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2"/>
      <c r="AI20" s="56"/>
      <c r="AJ20" s="554" t="s">
        <v>169</v>
      </c>
      <c r="AK20" s="554"/>
      <c r="AL20" s="554"/>
      <c r="AM20" s="554"/>
      <c r="AN20" s="554"/>
      <c r="AO20" s="554"/>
      <c r="AP20" s="554"/>
      <c r="AQ20" s="554"/>
      <c r="AR20" s="554"/>
      <c r="AS20" s="554"/>
      <c r="AT20" s="554"/>
      <c r="AU20" s="554"/>
      <c r="AV20" s="554"/>
      <c r="AW20" s="554"/>
      <c r="AX20" s="550" t="s">
        <v>359</v>
      </c>
      <c r="AY20" s="550"/>
      <c r="AZ20" s="550"/>
      <c r="BA20" s="550"/>
      <c r="BB20" s="550"/>
      <c r="BC20" s="550"/>
      <c r="BD20" s="550"/>
      <c r="BE20" s="550"/>
      <c r="BF20" s="550"/>
      <c r="BG20" s="550"/>
      <c r="BH20" s="550"/>
      <c r="BI20" s="550"/>
      <c r="BJ20" s="550"/>
      <c r="BK20" s="550"/>
      <c r="BL20" s="550"/>
      <c r="BM20" s="56"/>
      <c r="BN20" s="56"/>
      <c r="BO20" s="470"/>
      <c r="BP20" s="471"/>
      <c r="BQ20" s="471"/>
      <c r="BR20" s="471"/>
      <c r="BS20" s="471"/>
      <c r="BT20" s="471"/>
      <c r="BU20" s="471"/>
      <c r="BV20" s="471"/>
      <c r="BW20" s="471"/>
      <c r="BX20" s="471"/>
      <c r="BY20" s="471"/>
      <c r="BZ20" s="471"/>
      <c r="CA20" s="471"/>
      <c r="CB20" s="471"/>
      <c r="CC20" s="471"/>
      <c r="CD20" s="471"/>
      <c r="CE20" s="471"/>
      <c r="CF20" s="471"/>
      <c r="CG20" s="471"/>
      <c r="CH20" s="471"/>
      <c r="CI20" s="471"/>
      <c r="CJ20" s="471"/>
      <c r="CK20" s="471"/>
      <c r="CL20" s="471"/>
      <c r="CM20" s="471"/>
      <c r="CN20" s="471"/>
      <c r="CO20" s="472"/>
      <c r="CP20" s="83"/>
      <c r="DP20" s="102" t="s">
        <v>124</v>
      </c>
      <c r="EL20" s="56"/>
      <c r="EM20" s="479"/>
      <c r="EN20" s="479"/>
      <c r="EO20" s="479"/>
      <c r="EP20" s="479"/>
      <c r="EQ20" s="479"/>
      <c r="ER20" s="479"/>
      <c r="ES20" s="479"/>
      <c r="ET20" s="479"/>
      <c r="EU20" s="479"/>
      <c r="EV20" s="56"/>
      <c r="GV20" s="254"/>
      <c r="HH20" s="102"/>
    </row>
    <row r="21" spans="4:216" ht="13.5" customHeight="1" thickBot="1">
      <c r="F21" s="82"/>
      <c r="G21" s="473"/>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5"/>
      <c r="AI21" s="56"/>
      <c r="AJ21" s="554"/>
      <c r="AK21" s="554"/>
      <c r="AL21" s="554"/>
      <c r="AM21" s="554"/>
      <c r="AN21" s="554"/>
      <c r="AO21" s="554"/>
      <c r="AP21" s="554"/>
      <c r="AQ21" s="554"/>
      <c r="AR21" s="554"/>
      <c r="AS21" s="554"/>
      <c r="AT21" s="554"/>
      <c r="AU21" s="554"/>
      <c r="AV21" s="554"/>
      <c r="AW21" s="554"/>
      <c r="AX21" s="550"/>
      <c r="AY21" s="550"/>
      <c r="AZ21" s="550"/>
      <c r="BA21" s="550"/>
      <c r="BB21" s="550"/>
      <c r="BC21" s="550"/>
      <c r="BD21" s="550"/>
      <c r="BE21" s="550"/>
      <c r="BF21" s="550"/>
      <c r="BG21" s="550"/>
      <c r="BH21" s="550"/>
      <c r="BI21" s="550"/>
      <c r="BJ21" s="550"/>
      <c r="BK21" s="550"/>
      <c r="BL21" s="550"/>
      <c r="BM21" s="56"/>
      <c r="BN21" s="56"/>
      <c r="BO21" s="473"/>
      <c r="BP21" s="474"/>
      <c r="BQ21" s="474"/>
      <c r="BR21" s="474"/>
      <c r="BS21" s="474"/>
      <c r="BT21" s="474"/>
      <c r="BU21" s="474"/>
      <c r="BV21" s="474"/>
      <c r="BW21" s="474"/>
      <c r="BX21" s="474"/>
      <c r="BY21" s="474"/>
      <c r="BZ21" s="474"/>
      <c r="CA21" s="474"/>
      <c r="CB21" s="474"/>
      <c r="CC21" s="474"/>
      <c r="CD21" s="474"/>
      <c r="CE21" s="474"/>
      <c r="CF21" s="474"/>
      <c r="CG21" s="474"/>
      <c r="CH21" s="474"/>
      <c r="CI21" s="474"/>
      <c r="CJ21" s="474"/>
      <c r="CK21" s="474"/>
      <c r="CL21" s="474"/>
      <c r="CM21" s="474"/>
      <c r="CN21" s="474"/>
      <c r="CO21" s="475"/>
      <c r="CP21" s="83"/>
      <c r="DP21" s="102" t="s">
        <v>125</v>
      </c>
      <c r="EL21" s="56"/>
      <c r="EM21" s="479"/>
      <c r="EN21" s="479"/>
      <c r="EO21" s="479"/>
      <c r="EP21" s="479"/>
      <c r="EQ21" s="479"/>
      <c r="ER21" s="479"/>
      <c r="ES21" s="479"/>
      <c r="ET21" s="479"/>
      <c r="EU21" s="479"/>
      <c r="EV21" s="56"/>
      <c r="GV21" s="254"/>
      <c r="HH21" s="102"/>
    </row>
    <row r="22" spans="4:216" ht="13.5" customHeight="1" thickBot="1">
      <c r="E22" s="77"/>
      <c r="F22" s="84"/>
      <c r="G22" s="473"/>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5"/>
      <c r="AI22" s="56"/>
      <c r="AJ22" s="554"/>
      <c r="AK22" s="554"/>
      <c r="AL22" s="554"/>
      <c r="AM22" s="554"/>
      <c r="AN22" s="554"/>
      <c r="AO22" s="554"/>
      <c r="AP22" s="554"/>
      <c r="AQ22" s="554"/>
      <c r="AR22" s="554"/>
      <c r="AS22" s="554"/>
      <c r="AT22" s="554"/>
      <c r="AU22" s="554"/>
      <c r="AV22" s="554"/>
      <c r="AW22" s="554"/>
      <c r="AX22" s="550"/>
      <c r="AY22" s="550"/>
      <c r="AZ22" s="550"/>
      <c r="BA22" s="550"/>
      <c r="BB22" s="550"/>
      <c r="BC22" s="550"/>
      <c r="BD22" s="550"/>
      <c r="BE22" s="550"/>
      <c r="BF22" s="550"/>
      <c r="BG22" s="550"/>
      <c r="BH22" s="550"/>
      <c r="BI22" s="550"/>
      <c r="BJ22" s="550"/>
      <c r="BK22" s="550"/>
      <c r="BL22" s="550"/>
      <c r="BM22" s="56"/>
      <c r="BN22" s="56"/>
      <c r="BO22" s="473"/>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5"/>
      <c r="CP22" s="83"/>
      <c r="DP22" s="102" t="s">
        <v>126</v>
      </c>
      <c r="EL22" s="56"/>
      <c r="EM22" s="479"/>
      <c r="EN22" s="479"/>
      <c r="EO22" s="479"/>
      <c r="EP22" s="479"/>
      <c r="EQ22" s="479"/>
      <c r="ER22" s="479"/>
      <c r="ES22" s="479"/>
      <c r="ET22" s="479"/>
      <c r="EU22" s="479"/>
      <c r="EV22" s="56"/>
      <c r="GV22" s="254"/>
      <c r="HH22" s="102"/>
    </row>
    <row r="23" spans="4:216" ht="13.5" customHeight="1" thickBot="1">
      <c r="F23" s="84"/>
      <c r="G23" s="473"/>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5"/>
      <c r="AI23" s="56"/>
      <c r="AJ23" s="554"/>
      <c r="AK23" s="554"/>
      <c r="AL23" s="554"/>
      <c r="AM23" s="554"/>
      <c r="AN23" s="554"/>
      <c r="AO23" s="554"/>
      <c r="AP23" s="554"/>
      <c r="AQ23" s="554"/>
      <c r="AR23" s="554"/>
      <c r="AS23" s="554"/>
      <c r="AT23" s="554"/>
      <c r="AU23" s="554"/>
      <c r="AV23" s="554"/>
      <c r="AW23" s="554"/>
      <c r="AX23" s="550"/>
      <c r="AY23" s="550"/>
      <c r="AZ23" s="550"/>
      <c r="BA23" s="550"/>
      <c r="BB23" s="550"/>
      <c r="BC23" s="550"/>
      <c r="BD23" s="550"/>
      <c r="BE23" s="550"/>
      <c r="BF23" s="550"/>
      <c r="BG23" s="550"/>
      <c r="BH23" s="550"/>
      <c r="BI23" s="550"/>
      <c r="BJ23" s="550"/>
      <c r="BK23" s="550"/>
      <c r="BL23" s="550"/>
      <c r="BM23" s="56"/>
      <c r="BN23" s="56"/>
      <c r="BO23" s="473"/>
      <c r="BP23" s="474"/>
      <c r="BQ23" s="474"/>
      <c r="BR23" s="474"/>
      <c r="BS23" s="474"/>
      <c r="BT23" s="474"/>
      <c r="BU23" s="474"/>
      <c r="BV23" s="474"/>
      <c r="BW23" s="474"/>
      <c r="BX23" s="474"/>
      <c r="BY23" s="474"/>
      <c r="BZ23" s="474"/>
      <c r="CA23" s="474"/>
      <c r="CB23" s="474"/>
      <c r="CC23" s="474"/>
      <c r="CD23" s="474"/>
      <c r="CE23" s="474"/>
      <c r="CF23" s="474"/>
      <c r="CG23" s="474"/>
      <c r="CH23" s="474"/>
      <c r="CI23" s="474"/>
      <c r="CJ23" s="474"/>
      <c r="CK23" s="474"/>
      <c r="CL23" s="474"/>
      <c r="CM23" s="474"/>
      <c r="CN23" s="474"/>
      <c r="CO23" s="475"/>
      <c r="CP23" s="83"/>
      <c r="DP23" s="102" t="s">
        <v>16</v>
      </c>
      <c r="EL23" s="56"/>
      <c r="EM23" s="479"/>
      <c r="EN23" s="479"/>
      <c r="EO23" s="479"/>
      <c r="EP23" s="479"/>
      <c r="EQ23" s="479"/>
      <c r="ER23" s="479"/>
      <c r="ES23" s="479"/>
      <c r="ET23" s="479"/>
      <c r="EU23" s="479"/>
      <c r="EV23" s="56"/>
      <c r="GV23" s="254"/>
      <c r="HH23" s="102"/>
    </row>
    <row r="24" spans="4:216" ht="13.5" customHeight="1" thickBot="1">
      <c r="F24" s="84"/>
      <c r="G24" s="473"/>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5"/>
      <c r="AI24" s="56"/>
      <c r="AJ24" s="555" t="s">
        <v>170</v>
      </c>
      <c r="AK24" s="555"/>
      <c r="AL24" s="555"/>
      <c r="AM24" s="555"/>
      <c r="AN24" s="555"/>
      <c r="AO24" s="555"/>
      <c r="AP24" s="555"/>
      <c r="AQ24" s="555"/>
      <c r="AR24" s="555"/>
      <c r="AS24" s="555"/>
      <c r="AT24" s="555"/>
      <c r="AU24" s="555"/>
      <c r="AV24" s="555"/>
      <c r="AW24" s="555"/>
      <c r="AX24" s="550"/>
      <c r="AY24" s="550"/>
      <c r="AZ24" s="550"/>
      <c r="BA24" s="550"/>
      <c r="BB24" s="550"/>
      <c r="BC24" s="550"/>
      <c r="BD24" s="550"/>
      <c r="BE24" s="550"/>
      <c r="BF24" s="550"/>
      <c r="BG24" s="550"/>
      <c r="BH24" s="550"/>
      <c r="BI24" s="550"/>
      <c r="BJ24" s="550"/>
      <c r="BK24" s="550"/>
      <c r="BL24" s="550"/>
      <c r="BM24" s="56"/>
      <c r="BN24" s="56"/>
      <c r="BO24" s="473"/>
      <c r="BP24" s="474"/>
      <c r="BQ24" s="474"/>
      <c r="BR24" s="474"/>
      <c r="BS24" s="474"/>
      <c r="BT24" s="474"/>
      <c r="BU24" s="474"/>
      <c r="BV24" s="474"/>
      <c r="BW24" s="474"/>
      <c r="BX24" s="474"/>
      <c r="BY24" s="474"/>
      <c r="BZ24" s="474"/>
      <c r="CA24" s="474"/>
      <c r="CB24" s="474"/>
      <c r="CC24" s="474"/>
      <c r="CD24" s="474"/>
      <c r="CE24" s="474"/>
      <c r="CF24" s="474"/>
      <c r="CG24" s="474"/>
      <c r="CH24" s="474"/>
      <c r="CI24" s="474"/>
      <c r="CJ24" s="474"/>
      <c r="CK24" s="474"/>
      <c r="CL24" s="474"/>
      <c r="CM24" s="474"/>
      <c r="CN24" s="474"/>
      <c r="CO24" s="475"/>
      <c r="CP24" s="83"/>
      <c r="DP24" s="102" t="s">
        <v>17</v>
      </c>
      <c r="EL24" s="56"/>
      <c r="EM24" s="479"/>
      <c r="EN24" s="479"/>
      <c r="EO24" s="479"/>
      <c r="EP24" s="479"/>
      <c r="EQ24" s="479"/>
      <c r="ER24" s="479"/>
      <c r="ES24" s="479"/>
      <c r="ET24" s="479"/>
      <c r="EU24" s="479"/>
      <c r="EV24" s="56"/>
      <c r="GV24" s="254"/>
      <c r="HH24" s="102"/>
    </row>
    <row r="25" spans="4:216" ht="13.5" customHeight="1" thickBot="1">
      <c r="F25" s="84"/>
      <c r="G25" s="473"/>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5"/>
      <c r="AI25" s="56"/>
      <c r="AJ25" s="555"/>
      <c r="AK25" s="555"/>
      <c r="AL25" s="555"/>
      <c r="AM25" s="555"/>
      <c r="AN25" s="555"/>
      <c r="AO25" s="555"/>
      <c r="AP25" s="555"/>
      <c r="AQ25" s="555"/>
      <c r="AR25" s="555"/>
      <c r="AS25" s="555"/>
      <c r="AT25" s="555"/>
      <c r="AU25" s="555"/>
      <c r="AV25" s="555"/>
      <c r="AW25" s="555"/>
      <c r="AX25" s="550"/>
      <c r="AY25" s="550"/>
      <c r="AZ25" s="550"/>
      <c r="BA25" s="550"/>
      <c r="BB25" s="550"/>
      <c r="BC25" s="550"/>
      <c r="BD25" s="550"/>
      <c r="BE25" s="550"/>
      <c r="BF25" s="550"/>
      <c r="BG25" s="550"/>
      <c r="BH25" s="550"/>
      <c r="BI25" s="550"/>
      <c r="BJ25" s="550"/>
      <c r="BK25" s="550"/>
      <c r="BL25" s="550"/>
      <c r="BM25" s="56"/>
      <c r="BN25" s="56"/>
      <c r="BO25" s="473"/>
      <c r="BP25" s="474"/>
      <c r="BQ25" s="474"/>
      <c r="BR25" s="474"/>
      <c r="BS25" s="474"/>
      <c r="BT25" s="474"/>
      <c r="BU25" s="474"/>
      <c r="BV25" s="474"/>
      <c r="BW25" s="474"/>
      <c r="BX25" s="474"/>
      <c r="BY25" s="474"/>
      <c r="BZ25" s="474"/>
      <c r="CA25" s="474"/>
      <c r="CB25" s="474"/>
      <c r="CC25" s="474"/>
      <c r="CD25" s="474"/>
      <c r="CE25" s="474"/>
      <c r="CF25" s="474"/>
      <c r="CG25" s="474"/>
      <c r="CH25" s="474"/>
      <c r="CI25" s="474"/>
      <c r="CJ25" s="474"/>
      <c r="CK25" s="474"/>
      <c r="CL25" s="474"/>
      <c r="CM25" s="474"/>
      <c r="CN25" s="474"/>
      <c r="CO25" s="475"/>
      <c r="CP25" s="83"/>
      <c r="DP25" s="102" t="s">
        <v>18</v>
      </c>
      <c r="EL25" s="56"/>
      <c r="EM25" s="479"/>
      <c r="EN25" s="479"/>
      <c r="EO25" s="479"/>
      <c r="EP25" s="479"/>
      <c r="EQ25" s="479"/>
      <c r="ER25" s="479"/>
      <c r="ES25" s="479"/>
      <c r="ET25" s="479"/>
      <c r="EU25" s="479"/>
      <c r="EV25" s="56"/>
      <c r="GV25" s="254"/>
      <c r="HH25" s="102"/>
    </row>
    <row r="26" spans="4:216" ht="13.5" customHeight="1" thickBot="1">
      <c r="F26" s="84"/>
      <c r="G26" s="473"/>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5"/>
      <c r="AI26" s="56"/>
      <c r="AJ26" s="555"/>
      <c r="AK26" s="555"/>
      <c r="AL26" s="555"/>
      <c r="AM26" s="555"/>
      <c r="AN26" s="555"/>
      <c r="AO26" s="555"/>
      <c r="AP26" s="555"/>
      <c r="AQ26" s="555"/>
      <c r="AR26" s="555"/>
      <c r="AS26" s="555"/>
      <c r="AT26" s="555"/>
      <c r="AU26" s="555"/>
      <c r="AV26" s="555"/>
      <c r="AW26" s="555"/>
      <c r="AX26" s="550"/>
      <c r="AY26" s="550"/>
      <c r="AZ26" s="550"/>
      <c r="BA26" s="550"/>
      <c r="BB26" s="550"/>
      <c r="BC26" s="550"/>
      <c r="BD26" s="550"/>
      <c r="BE26" s="550"/>
      <c r="BF26" s="550"/>
      <c r="BG26" s="550"/>
      <c r="BH26" s="550"/>
      <c r="BI26" s="550"/>
      <c r="BJ26" s="550"/>
      <c r="BK26" s="550"/>
      <c r="BL26" s="550"/>
      <c r="BM26" s="56"/>
      <c r="BN26" s="56"/>
      <c r="BO26" s="473"/>
      <c r="BP26" s="474"/>
      <c r="BQ26" s="474"/>
      <c r="BR26" s="474"/>
      <c r="BS26" s="474"/>
      <c r="BT26" s="474"/>
      <c r="BU26" s="474"/>
      <c r="BV26" s="474"/>
      <c r="BW26" s="474"/>
      <c r="BX26" s="474"/>
      <c r="BY26" s="474"/>
      <c r="BZ26" s="474"/>
      <c r="CA26" s="474"/>
      <c r="CB26" s="474"/>
      <c r="CC26" s="474"/>
      <c r="CD26" s="474"/>
      <c r="CE26" s="474"/>
      <c r="CF26" s="474"/>
      <c r="CG26" s="474"/>
      <c r="CH26" s="474"/>
      <c r="CI26" s="474"/>
      <c r="CJ26" s="474"/>
      <c r="CK26" s="474"/>
      <c r="CL26" s="474"/>
      <c r="CM26" s="474"/>
      <c r="CN26" s="474"/>
      <c r="CO26" s="475"/>
      <c r="CP26" s="83"/>
      <c r="DP26" s="102" t="s">
        <v>15</v>
      </c>
      <c r="EL26" s="56"/>
      <c r="EM26" s="56"/>
      <c r="EN26" s="56"/>
      <c r="EO26" s="56"/>
      <c r="EP26" s="56"/>
      <c r="EQ26" s="56"/>
      <c r="ER26" s="56"/>
      <c r="ES26" s="56"/>
      <c r="ET26" s="56"/>
      <c r="EU26" s="56"/>
      <c r="EV26" s="56"/>
      <c r="HH26" s="102"/>
    </row>
    <row r="27" spans="4:216" ht="13.5" customHeight="1" thickBot="1">
      <c r="F27" s="84"/>
      <c r="G27" s="473"/>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5"/>
      <c r="AI27" s="56"/>
      <c r="AJ27" s="555"/>
      <c r="AK27" s="555"/>
      <c r="AL27" s="555"/>
      <c r="AM27" s="555"/>
      <c r="AN27" s="555"/>
      <c r="AO27" s="555"/>
      <c r="AP27" s="555"/>
      <c r="AQ27" s="555"/>
      <c r="AR27" s="555"/>
      <c r="AS27" s="555"/>
      <c r="AT27" s="555"/>
      <c r="AU27" s="555"/>
      <c r="AV27" s="555"/>
      <c r="AW27" s="555"/>
      <c r="AX27" s="550"/>
      <c r="AY27" s="550"/>
      <c r="AZ27" s="550"/>
      <c r="BA27" s="550"/>
      <c r="BB27" s="550"/>
      <c r="BC27" s="550"/>
      <c r="BD27" s="550"/>
      <c r="BE27" s="550"/>
      <c r="BF27" s="550"/>
      <c r="BG27" s="550"/>
      <c r="BH27" s="550"/>
      <c r="BI27" s="550"/>
      <c r="BJ27" s="550"/>
      <c r="BK27" s="550"/>
      <c r="BL27" s="550"/>
      <c r="BM27" s="56"/>
      <c r="BN27" s="56"/>
      <c r="BO27" s="473"/>
      <c r="BP27" s="474"/>
      <c r="BQ27" s="474"/>
      <c r="BR27" s="474"/>
      <c r="BS27" s="474"/>
      <c r="BT27" s="474"/>
      <c r="BU27" s="474"/>
      <c r="BV27" s="474"/>
      <c r="BW27" s="474"/>
      <c r="BX27" s="474"/>
      <c r="BY27" s="474"/>
      <c r="BZ27" s="474"/>
      <c r="CA27" s="474"/>
      <c r="CB27" s="474"/>
      <c r="CC27" s="474"/>
      <c r="CD27" s="474"/>
      <c r="CE27" s="474"/>
      <c r="CF27" s="474"/>
      <c r="CG27" s="474"/>
      <c r="CH27" s="474"/>
      <c r="CI27" s="474"/>
      <c r="CJ27" s="474"/>
      <c r="CK27" s="474"/>
      <c r="CL27" s="474"/>
      <c r="CM27" s="474"/>
      <c r="CN27" s="474"/>
      <c r="CO27" s="475"/>
      <c r="CP27" s="83"/>
      <c r="DP27" s="102" t="s">
        <v>271</v>
      </c>
      <c r="EL27" s="56"/>
      <c r="EM27" s="56"/>
      <c r="EN27" s="56"/>
      <c r="EO27" s="56"/>
      <c r="EP27" s="56"/>
      <c r="EQ27" s="56"/>
      <c r="ER27" s="56"/>
      <c r="ES27" s="56"/>
      <c r="ET27" s="56"/>
      <c r="EU27" s="56"/>
      <c r="EV27" s="56"/>
      <c r="HH27" s="102"/>
    </row>
    <row r="28" spans="4:216" ht="13.5" customHeight="1" thickBot="1">
      <c r="F28" s="84"/>
      <c r="G28" s="476"/>
      <c r="H28" s="556"/>
      <c r="I28" s="556"/>
      <c r="J28" s="556"/>
      <c r="K28" s="556"/>
      <c r="L28" s="556"/>
      <c r="M28" s="556"/>
      <c r="N28" s="556"/>
      <c r="O28" s="556"/>
      <c r="P28" s="556"/>
      <c r="Q28" s="556"/>
      <c r="R28" s="556"/>
      <c r="S28" s="556"/>
      <c r="T28" s="556"/>
      <c r="U28" s="556"/>
      <c r="V28" s="556"/>
      <c r="W28" s="556"/>
      <c r="X28" s="556"/>
      <c r="Y28" s="556"/>
      <c r="Z28" s="556"/>
      <c r="AA28" s="556"/>
      <c r="AB28" s="556"/>
      <c r="AC28" s="556"/>
      <c r="AD28" s="556"/>
      <c r="AE28" s="556"/>
      <c r="AF28" s="556"/>
      <c r="AG28" s="478"/>
      <c r="AI28" s="56"/>
      <c r="AJ28" s="555"/>
      <c r="AK28" s="555"/>
      <c r="AL28" s="555"/>
      <c r="AM28" s="555"/>
      <c r="AN28" s="555"/>
      <c r="AO28" s="555"/>
      <c r="AP28" s="555"/>
      <c r="AQ28" s="555"/>
      <c r="AR28" s="555"/>
      <c r="AS28" s="555"/>
      <c r="AT28" s="555"/>
      <c r="AU28" s="555"/>
      <c r="AV28" s="555"/>
      <c r="AW28" s="555"/>
      <c r="AX28" s="550"/>
      <c r="AY28" s="550"/>
      <c r="AZ28" s="550"/>
      <c r="BA28" s="550"/>
      <c r="BB28" s="550"/>
      <c r="BC28" s="550"/>
      <c r="BD28" s="550"/>
      <c r="BE28" s="550"/>
      <c r="BF28" s="550"/>
      <c r="BG28" s="550"/>
      <c r="BH28" s="550"/>
      <c r="BI28" s="550"/>
      <c r="BJ28" s="550"/>
      <c r="BK28" s="550"/>
      <c r="BL28" s="550"/>
      <c r="BM28" s="56"/>
      <c r="BN28" s="56"/>
      <c r="BO28" s="476"/>
      <c r="BP28" s="556"/>
      <c r="BQ28" s="556"/>
      <c r="BR28" s="556"/>
      <c r="BS28" s="556"/>
      <c r="BT28" s="556"/>
      <c r="BU28" s="556"/>
      <c r="BV28" s="556"/>
      <c r="BW28" s="556"/>
      <c r="BX28" s="556"/>
      <c r="BY28" s="556"/>
      <c r="BZ28" s="556"/>
      <c r="CA28" s="556"/>
      <c r="CB28" s="556"/>
      <c r="CC28" s="556"/>
      <c r="CD28" s="556"/>
      <c r="CE28" s="556"/>
      <c r="CF28" s="556"/>
      <c r="CG28" s="556"/>
      <c r="CH28" s="556"/>
      <c r="CI28" s="556"/>
      <c r="CJ28" s="556"/>
      <c r="CK28" s="556"/>
      <c r="CL28" s="556"/>
      <c r="CM28" s="556"/>
      <c r="CN28" s="556"/>
      <c r="CO28" s="478"/>
      <c r="CP28" s="83"/>
      <c r="DP28" s="102" t="s">
        <v>272</v>
      </c>
      <c r="EL28" s="56"/>
      <c r="EM28" s="56"/>
      <c r="EN28" s="56"/>
      <c r="EO28" s="56"/>
      <c r="EP28" s="56"/>
      <c r="EQ28" s="56"/>
      <c r="ER28" s="56"/>
      <c r="ES28" s="56"/>
      <c r="ET28" s="56"/>
      <c r="EU28" s="56"/>
      <c r="EV28" s="56"/>
      <c r="HH28" s="102"/>
    </row>
    <row r="29" spans="4:216" ht="13.5" customHeight="1" thickBot="1">
      <c r="F29" s="84"/>
      <c r="G29" s="90" t="s">
        <v>158</v>
      </c>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I29" s="56"/>
      <c r="AJ29" s="90" t="s">
        <v>161</v>
      </c>
      <c r="AK29" s="56"/>
      <c r="BM29" s="56"/>
      <c r="BN29" s="56"/>
      <c r="BO29" s="90" t="s">
        <v>164</v>
      </c>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83"/>
      <c r="DP29" s="102" t="s">
        <v>3</v>
      </c>
      <c r="HH29" s="102"/>
    </row>
    <row r="30" spans="4:216" ht="13.5" customHeight="1" thickBot="1">
      <c r="F30" s="84"/>
      <c r="G30" s="470"/>
      <c r="H30" s="471"/>
      <c r="I30" s="471"/>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2"/>
      <c r="AI30" s="56"/>
      <c r="AJ30" s="554" t="s">
        <v>177</v>
      </c>
      <c r="AK30" s="554"/>
      <c r="AL30" s="554"/>
      <c r="AM30" s="554"/>
      <c r="AN30" s="554"/>
      <c r="AO30" s="554"/>
      <c r="AP30" s="554"/>
      <c r="AQ30" s="554"/>
      <c r="AR30" s="554"/>
      <c r="AS30" s="554"/>
      <c r="AT30" s="554"/>
      <c r="AU30" s="554"/>
      <c r="AV30" s="554"/>
      <c r="AW30" s="554"/>
      <c r="AX30" s="550" t="s">
        <v>359</v>
      </c>
      <c r="AY30" s="550"/>
      <c r="AZ30" s="550"/>
      <c r="BA30" s="550"/>
      <c r="BB30" s="550"/>
      <c r="BC30" s="550"/>
      <c r="BD30" s="550"/>
      <c r="BE30" s="550"/>
      <c r="BF30" s="550"/>
      <c r="BG30" s="550"/>
      <c r="BH30" s="550"/>
      <c r="BI30" s="550"/>
      <c r="BJ30" s="550"/>
      <c r="BK30" s="550"/>
      <c r="BL30" s="550"/>
      <c r="BM30" s="56"/>
      <c r="BN30" s="56"/>
      <c r="BO30" s="470"/>
      <c r="BP30" s="471"/>
      <c r="BQ30" s="471"/>
      <c r="BR30" s="471"/>
      <c r="BS30" s="471"/>
      <c r="BT30" s="471"/>
      <c r="BU30" s="471"/>
      <c r="BV30" s="471"/>
      <c r="BW30" s="471"/>
      <c r="BX30" s="471"/>
      <c r="BY30" s="471"/>
      <c r="BZ30" s="471"/>
      <c r="CA30" s="471"/>
      <c r="CB30" s="471"/>
      <c r="CC30" s="471"/>
      <c r="CD30" s="471"/>
      <c r="CE30" s="471"/>
      <c r="CF30" s="471"/>
      <c r="CG30" s="471"/>
      <c r="CH30" s="471"/>
      <c r="CI30" s="471"/>
      <c r="CJ30" s="471"/>
      <c r="CK30" s="471"/>
      <c r="CL30" s="471"/>
      <c r="CM30" s="471"/>
      <c r="CN30" s="471"/>
      <c r="CO30" s="472"/>
      <c r="CP30" s="83"/>
      <c r="DP30" s="102" t="s">
        <v>4</v>
      </c>
      <c r="HH30" s="102"/>
    </row>
    <row r="31" spans="4:216" ht="13.5" customHeight="1" thickBot="1">
      <c r="F31" s="84"/>
      <c r="G31" s="473"/>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5"/>
      <c r="AI31" s="56"/>
      <c r="AJ31" s="554"/>
      <c r="AK31" s="554"/>
      <c r="AL31" s="554"/>
      <c r="AM31" s="554"/>
      <c r="AN31" s="554"/>
      <c r="AO31" s="554"/>
      <c r="AP31" s="554"/>
      <c r="AQ31" s="554"/>
      <c r="AR31" s="554"/>
      <c r="AS31" s="554"/>
      <c r="AT31" s="554"/>
      <c r="AU31" s="554"/>
      <c r="AV31" s="554"/>
      <c r="AW31" s="554"/>
      <c r="AX31" s="550"/>
      <c r="AY31" s="550"/>
      <c r="AZ31" s="550"/>
      <c r="BA31" s="550"/>
      <c r="BB31" s="550"/>
      <c r="BC31" s="550"/>
      <c r="BD31" s="550"/>
      <c r="BE31" s="550"/>
      <c r="BF31" s="550"/>
      <c r="BG31" s="550"/>
      <c r="BH31" s="550"/>
      <c r="BI31" s="550"/>
      <c r="BJ31" s="550"/>
      <c r="BK31" s="550"/>
      <c r="BL31" s="550"/>
      <c r="BM31" s="56"/>
      <c r="BN31" s="56"/>
      <c r="BO31" s="473"/>
      <c r="BP31" s="474"/>
      <c r="BQ31" s="474"/>
      <c r="BR31" s="474"/>
      <c r="BS31" s="474"/>
      <c r="BT31" s="474"/>
      <c r="BU31" s="474"/>
      <c r="BV31" s="474"/>
      <c r="BW31" s="474"/>
      <c r="BX31" s="474"/>
      <c r="BY31" s="474"/>
      <c r="BZ31" s="474"/>
      <c r="CA31" s="474"/>
      <c r="CB31" s="474"/>
      <c r="CC31" s="474"/>
      <c r="CD31" s="474"/>
      <c r="CE31" s="474"/>
      <c r="CF31" s="474"/>
      <c r="CG31" s="474"/>
      <c r="CH31" s="474"/>
      <c r="CI31" s="474"/>
      <c r="CJ31" s="474"/>
      <c r="CK31" s="474"/>
      <c r="CL31" s="474"/>
      <c r="CM31" s="474"/>
      <c r="CN31" s="474"/>
      <c r="CO31" s="475"/>
      <c r="CP31" s="83"/>
      <c r="DP31" s="102" t="s">
        <v>5</v>
      </c>
      <c r="EG31" s="56"/>
      <c r="EH31" s="56"/>
      <c r="EI31" s="56"/>
      <c r="EJ31" s="56"/>
      <c r="HH31" s="102"/>
    </row>
    <row r="32" spans="4:216" ht="13.5" customHeight="1" thickBot="1">
      <c r="E32" s="77"/>
      <c r="F32" s="84"/>
      <c r="G32" s="473"/>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5"/>
      <c r="AI32" s="56"/>
      <c r="AJ32" s="554"/>
      <c r="AK32" s="554"/>
      <c r="AL32" s="554"/>
      <c r="AM32" s="554"/>
      <c r="AN32" s="554"/>
      <c r="AO32" s="554"/>
      <c r="AP32" s="554"/>
      <c r="AQ32" s="554"/>
      <c r="AR32" s="554"/>
      <c r="AS32" s="554"/>
      <c r="AT32" s="554"/>
      <c r="AU32" s="554"/>
      <c r="AV32" s="554"/>
      <c r="AW32" s="554"/>
      <c r="AX32" s="550"/>
      <c r="AY32" s="550"/>
      <c r="AZ32" s="550"/>
      <c r="BA32" s="550"/>
      <c r="BB32" s="550"/>
      <c r="BC32" s="550"/>
      <c r="BD32" s="550"/>
      <c r="BE32" s="550"/>
      <c r="BF32" s="550"/>
      <c r="BG32" s="550"/>
      <c r="BH32" s="550"/>
      <c r="BI32" s="550"/>
      <c r="BJ32" s="550"/>
      <c r="BK32" s="550"/>
      <c r="BL32" s="550"/>
      <c r="BM32" s="56"/>
      <c r="BN32" s="56"/>
      <c r="BO32" s="473"/>
      <c r="BP32" s="474"/>
      <c r="BQ32" s="474"/>
      <c r="BR32" s="474"/>
      <c r="BS32" s="474"/>
      <c r="BT32" s="474"/>
      <c r="BU32" s="474"/>
      <c r="BV32" s="474"/>
      <c r="BW32" s="474"/>
      <c r="BX32" s="474"/>
      <c r="BY32" s="474"/>
      <c r="BZ32" s="474"/>
      <c r="CA32" s="474"/>
      <c r="CB32" s="474"/>
      <c r="CC32" s="474"/>
      <c r="CD32" s="474"/>
      <c r="CE32" s="474"/>
      <c r="CF32" s="474"/>
      <c r="CG32" s="474"/>
      <c r="CH32" s="474"/>
      <c r="CI32" s="474"/>
      <c r="CJ32" s="474"/>
      <c r="CK32" s="474"/>
      <c r="CL32" s="474"/>
      <c r="CM32" s="474"/>
      <c r="CN32" s="474"/>
      <c r="CO32" s="475"/>
      <c r="CP32" s="83"/>
      <c r="DP32" s="102" t="s">
        <v>6</v>
      </c>
      <c r="EG32" s="56"/>
      <c r="EH32" s="56"/>
      <c r="EI32" s="56"/>
      <c r="EJ32" s="56"/>
      <c r="HH32" s="102"/>
    </row>
    <row r="33" spans="6:216" ht="13.5" customHeight="1" thickBot="1">
      <c r="F33" s="84"/>
      <c r="G33" s="473"/>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5"/>
      <c r="AI33" s="56"/>
      <c r="AJ33" s="554"/>
      <c r="AK33" s="554"/>
      <c r="AL33" s="554"/>
      <c r="AM33" s="554"/>
      <c r="AN33" s="554"/>
      <c r="AO33" s="554"/>
      <c r="AP33" s="554"/>
      <c r="AQ33" s="554"/>
      <c r="AR33" s="554"/>
      <c r="AS33" s="554"/>
      <c r="AT33" s="554"/>
      <c r="AU33" s="554"/>
      <c r="AV33" s="554"/>
      <c r="AW33" s="554"/>
      <c r="AX33" s="550"/>
      <c r="AY33" s="550"/>
      <c r="AZ33" s="550"/>
      <c r="BA33" s="550"/>
      <c r="BB33" s="550"/>
      <c r="BC33" s="550"/>
      <c r="BD33" s="550"/>
      <c r="BE33" s="550"/>
      <c r="BF33" s="550"/>
      <c r="BG33" s="550"/>
      <c r="BH33" s="550"/>
      <c r="BI33" s="550"/>
      <c r="BJ33" s="550"/>
      <c r="BK33" s="550"/>
      <c r="BL33" s="550"/>
      <c r="BM33" s="56"/>
      <c r="BN33" s="56"/>
      <c r="BO33" s="473"/>
      <c r="BP33" s="474"/>
      <c r="BQ33" s="474"/>
      <c r="BR33" s="474"/>
      <c r="BS33" s="474"/>
      <c r="BT33" s="474"/>
      <c r="BU33" s="474"/>
      <c r="BV33" s="474"/>
      <c r="BW33" s="474"/>
      <c r="BX33" s="474"/>
      <c r="BY33" s="474"/>
      <c r="BZ33" s="474"/>
      <c r="CA33" s="474"/>
      <c r="CB33" s="474"/>
      <c r="CC33" s="474"/>
      <c r="CD33" s="474"/>
      <c r="CE33" s="474"/>
      <c r="CF33" s="474"/>
      <c r="CG33" s="474"/>
      <c r="CH33" s="474"/>
      <c r="CI33" s="474"/>
      <c r="CJ33" s="474"/>
      <c r="CK33" s="474"/>
      <c r="CL33" s="474"/>
      <c r="CM33" s="474"/>
      <c r="CN33" s="474"/>
      <c r="CO33" s="475"/>
      <c r="CP33" s="83"/>
      <c r="DP33" s="102" t="s">
        <v>7</v>
      </c>
      <c r="EG33" s="56"/>
      <c r="EH33" s="56"/>
      <c r="EI33" s="56"/>
      <c r="EJ33" s="56"/>
      <c r="HH33" s="102"/>
    </row>
    <row r="34" spans="6:216" ht="13.5" customHeight="1" thickBot="1">
      <c r="F34" s="84"/>
      <c r="G34" s="473"/>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5"/>
      <c r="AI34" s="56"/>
      <c r="AJ34" s="555" t="s">
        <v>178</v>
      </c>
      <c r="AK34" s="555"/>
      <c r="AL34" s="555"/>
      <c r="AM34" s="555"/>
      <c r="AN34" s="555"/>
      <c r="AO34" s="555"/>
      <c r="AP34" s="555"/>
      <c r="AQ34" s="555"/>
      <c r="AR34" s="555"/>
      <c r="AS34" s="555"/>
      <c r="AT34" s="555"/>
      <c r="AU34" s="555"/>
      <c r="AV34" s="555"/>
      <c r="AW34" s="555"/>
      <c r="AX34" s="550"/>
      <c r="AY34" s="550"/>
      <c r="AZ34" s="550"/>
      <c r="BA34" s="550"/>
      <c r="BB34" s="550"/>
      <c r="BC34" s="550"/>
      <c r="BD34" s="550"/>
      <c r="BE34" s="550"/>
      <c r="BF34" s="550"/>
      <c r="BG34" s="550"/>
      <c r="BH34" s="550"/>
      <c r="BI34" s="550"/>
      <c r="BJ34" s="550"/>
      <c r="BK34" s="550"/>
      <c r="BL34" s="550"/>
      <c r="BM34" s="56"/>
      <c r="BN34" s="56"/>
      <c r="BO34" s="473"/>
      <c r="BP34" s="474"/>
      <c r="BQ34" s="474"/>
      <c r="BR34" s="474"/>
      <c r="BS34" s="474"/>
      <c r="BT34" s="474"/>
      <c r="BU34" s="474"/>
      <c r="BV34" s="474"/>
      <c r="BW34" s="474"/>
      <c r="BX34" s="474"/>
      <c r="BY34" s="474"/>
      <c r="BZ34" s="474"/>
      <c r="CA34" s="474"/>
      <c r="CB34" s="474"/>
      <c r="CC34" s="474"/>
      <c r="CD34" s="474"/>
      <c r="CE34" s="474"/>
      <c r="CF34" s="474"/>
      <c r="CG34" s="474"/>
      <c r="CH34" s="474"/>
      <c r="CI34" s="474"/>
      <c r="CJ34" s="474"/>
      <c r="CK34" s="474"/>
      <c r="CL34" s="474"/>
      <c r="CM34" s="474"/>
      <c r="CN34" s="474"/>
      <c r="CO34" s="475"/>
      <c r="CP34" s="83"/>
      <c r="DP34" s="102" t="s">
        <v>8</v>
      </c>
      <c r="EG34" s="56"/>
      <c r="EH34" s="56"/>
      <c r="EI34" s="56"/>
      <c r="EJ34" s="56"/>
      <c r="HH34" s="102"/>
    </row>
    <row r="35" spans="6:216" ht="13.5" customHeight="1" thickBot="1">
      <c r="F35" s="84"/>
      <c r="G35" s="473"/>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5"/>
      <c r="AI35" s="56"/>
      <c r="AJ35" s="555"/>
      <c r="AK35" s="555"/>
      <c r="AL35" s="555"/>
      <c r="AM35" s="555"/>
      <c r="AN35" s="555"/>
      <c r="AO35" s="555"/>
      <c r="AP35" s="555"/>
      <c r="AQ35" s="555"/>
      <c r="AR35" s="555"/>
      <c r="AS35" s="555"/>
      <c r="AT35" s="555"/>
      <c r="AU35" s="555"/>
      <c r="AV35" s="555"/>
      <c r="AW35" s="555"/>
      <c r="AX35" s="550"/>
      <c r="AY35" s="550"/>
      <c r="AZ35" s="550"/>
      <c r="BA35" s="550"/>
      <c r="BB35" s="550"/>
      <c r="BC35" s="550"/>
      <c r="BD35" s="550"/>
      <c r="BE35" s="550"/>
      <c r="BF35" s="550"/>
      <c r="BG35" s="550"/>
      <c r="BH35" s="550"/>
      <c r="BI35" s="550"/>
      <c r="BJ35" s="550"/>
      <c r="BK35" s="550"/>
      <c r="BL35" s="550"/>
      <c r="BM35" s="56"/>
      <c r="BN35" s="56"/>
      <c r="BO35" s="473"/>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4"/>
      <c r="CM35" s="474"/>
      <c r="CN35" s="474"/>
      <c r="CO35" s="475"/>
      <c r="CP35" s="83"/>
      <c r="DP35" s="102" t="s">
        <v>274</v>
      </c>
      <c r="EG35" s="56"/>
      <c r="EH35" s="56"/>
      <c r="EI35" s="56"/>
      <c r="EJ35" s="56"/>
      <c r="HH35" s="102"/>
    </row>
    <row r="36" spans="6:216" ht="13.5" customHeight="1" thickBot="1">
      <c r="F36" s="84"/>
      <c r="G36" s="473"/>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5"/>
      <c r="AI36" s="56"/>
      <c r="AJ36" s="555"/>
      <c r="AK36" s="555"/>
      <c r="AL36" s="555"/>
      <c r="AM36" s="555"/>
      <c r="AN36" s="555"/>
      <c r="AO36" s="555"/>
      <c r="AP36" s="555"/>
      <c r="AQ36" s="555"/>
      <c r="AR36" s="555"/>
      <c r="AS36" s="555"/>
      <c r="AT36" s="555"/>
      <c r="AU36" s="555"/>
      <c r="AV36" s="555"/>
      <c r="AW36" s="555"/>
      <c r="AX36" s="550"/>
      <c r="AY36" s="550"/>
      <c r="AZ36" s="550"/>
      <c r="BA36" s="550"/>
      <c r="BB36" s="550"/>
      <c r="BC36" s="550"/>
      <c r="BD36" s="550"/>
      <c r="BE36" s="550"/>
      <c r="BF36" s="550"/>
      <c r="BG36" s="550"/>
      <c r="BH36" s="550"/>
      <c r="BI36" s="550"/>
      <c r="BJ36" s="550"/>
      <c r="BK36" s="550"/>
      <c r="BL36" s="550"/>
      <c r="BM36" s="56"/>
      <c r="BN36" s="56"/>
      <c r="BO36" s="473"/>
      <c r="BP36" s="474"/>
      <c r="BQ36" s="474"/>
      <c r="BR36" s="474"/>
      <c r="BS36" s="474"/>
      <c r="BT36" s="474"/>
      <c r="BU36" s="474"/>
      <c r="BV36" s="474"/>
      <c r="BW36" s="474"/>
      <c r="BX36" s="474"/>
      <c r="BY36" s="474"/>
      <c r="BZ36" s="474"/>
      <c r="CA36" s="474"/>
      <c r="CB36" s="474"/>
      <c r="CC36" s="474"/>
      <c r="CD36" s="474"/>
      <c r="CE36" s="474"/>
      <c r="CF36" s="474"/>
      <c r="CG36" s="474"/>
      <c r="CH36" s="474"/>
      <c r="CI36" s="474"/>
      <c r="CJ36" s="474"/>
      <c r="CK36" s="474"/>
      <c r="CL36" s="474"/>
      <c r="CM36" s="474"/>
      <c r="CN36" s="474"/>
      <c r="CO36" s="475"/>
      <c r="CP36" s="83"/>
      <c r="DP36" s="102" t="s">
        <v>9</v>
      </c>
      <c r="EG36" s="56"/>
      <c r="EH36" s="56"/>
      <c r="EI36" s="56"/>
      <c r="EJ36" s="56"/>
      <c r="HH36" s="102"/>
    </row>
    <row r="37" spans="6:216" ht="13.5" customHeight="1" thickBot="1">
      <c r="F37" s="84"/>
      <c r="G37" s="473"/>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5"/>
      <c r="AI37" s="56"/>
      <c r="AJ37" s="555"/>
      <c r="AK37" s="555"/>
      <c r="AL37" s="555"/>
      <c r="AM37" s="555"/>
      <c r="AN37" s="555"/>
      <c r="AO37" s="555"/>
      <c r="AP37" s="555"/>
      <c r="AQ37" s="555"/>
      <c r="AR37" s="555"/>
      <c r="AS37" s="555"/>
      <c r="AT37" s="555"/>
      <c r="AU37" s="555"/>
      <c r="AV37" s="555"/>
      <c r="AW37" s="555"/>
      <c r="AX37" s="550"/>
      <c r="AY37" s="550"/>
      <c r="AZ37" s="550"/>
      <c r="BA37" s="550"/>
      <c r="BB37" s="550"/>
      <c r="BC37" s="550"/>
      <c r="BD37" s="550"/>
      <c r="BE37" s="550"/>
      <c r="BF37" s="550"/>
      <c r="BG37" s="550"/>
      <c r="BH37" s="550"/>
      <c r="BI37" s="550"/>
      <c r="BJ37" s="550"/>
      <c r="BK37" s="550"/>
      <c r="BL37" s="550"/>
      <c r="BM37" s="56"/>
      <c r="BN37" s="56"/>
      <c r="BO37" s="473"/>
      <c r="BP37" s="474"/>
      <c r="BQ37" s="474"/>
      <c r="BR37" s="474"/>
      <c r="BS37" s="474"/>
      <c r="BT37" s="474"/>
      <c r="BU37" s="474"/>
      <c r="BV37" s="474"/>
      <c r="BW37" s="474"/>
      <c r="BX37" s="474"/>
      <c r="BY37" s="474"/>
      <c r="BZ37" s="474"/>
      <c r="CA37" s="474"/>
      <c r="CB37" s="474"/>
      <c r="CC37" s="474"/>
      <c r="CD37" s="474"/>
      <c r="CE37" s="474"/>
      <c r="CF37" s="474"/>
      <c r="CG37" s="474"/>
      <c r="CH37" s="474"/>
      <c r="CI37" s="474"/>
      <c r="CJ37" s="474"/>
      <c r="CK37" s="474"/>
      <c r="CL37" s="474"/>
      <c r="CM37" s="474"/>
      <c r="CN37" s="474"/>
      <c r="CO37" s="475"/>
      <c r="CP37" s="83"/>
      <c r="DP37" s="102" t="s">
        <v>10</v>
      </c>
      <c r="HH37" s="102"/>
    </row>
    <row r="38" spans="6:216" ht="13.5" customHeight="1" thickBot="1">
      <c r="F38" s="84"/>
      <c r="G38" s="47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478"/>
      <c r="AI38" s="56"/>
      <c r="AJ38" s="555"/>
      <c r="AK38" s="555"/>
      <c r="AL38" s="555"/>
      <c r="AM38" s="555"/>
      <c r="AN38" s="555"/>
      <c r="AO38" s="555"/>
      <c r="AP38" s="555"/>
      <c r="AQ38" s="555"/>
      <c r="AR38" s="555"/>
      <c r="AS38" s="555"/>
      <c r="AT38" s="555"/>
      <c r="AU38" s="555"/>
      <c r="AV38" s="555"/>
      <c r="AW38" s="555"/>
      <c r="AX38" s="550"/>
      <c r="AY38" s="550"/>
      <c r="AZ38" s="550"/>
      <c r="BA38" s="550"/>
      <c r="BB38" s="550"/>
      <c r="BC38" s="550"/>
      <c r="BD38" s="550"/>
      <c r="BE38" s="550"/>
      <c r="BF38" s="550"/>
      <c r="BG38" s="550"/>
      <c r="BH38" s="550"/>
      <c r="BI38" s="550"/>
      <c r="BJ38" s="550"/>
      <c r="BK38" s="550"/>
      <c r="BL38" s="550"/>
      <c r="BM38" s="56"/>
      <c r="BN38" s="56"/>
      <c r="BO38" s="476"/>
      <c r="BP38" s="556"/>
      <c r="BQ38" s="556"/>
      <c r="BR38" s="556"/>
      <c r="BS38" s="556"/>
      <c r="BT38" s="556"/>
      <c r="BU38" s="556"/>
      <c r="BV38" s="556"/>
      <c r="BW38" s="556"/>
      <c r="BX38" s="556"/>
      <c r="BY38" s="556"/>
      <c r="BZ38" s="556"/>
      <c r="CA38" s="556"/>
      <c r="CB38" s="556"/>
      <c r="CC38" s="556"/>
      <c r="CD38" s="556"/>
      <c r="CE38" s="556"/>
      <c r="CF38" s="556"/>
      <c r="CG38" s="556"/>
      <c r="CH38" s="556"/>
      <c r="CI38" s="556"/>
      <c r="CJ38" s="556"/>
      <c r="CK38" s="556"/>
      <c r="CL38" s="556"/>
      <c r="CM38" s="556"/>
      <c r="CN38" s="556"/>
      <c r="CO38" s="478"/>
      <c r="CP38" s="83"/>
      <c r="DP38" s="102" t="s">
        <v>11</v>
      </c>
      <c r="HH38" s="102"/>
    </row>
    <row r="39" spans="6:216" ht="13.5" customHeight="1" thickBot="1">
      <c r="F39" s="85"/>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7"/>
      <c r="DP39" s="102" t="s">
        <v>12</v>
      </c>
      <c r="HH39" s="102"/>
    </row>
    <row r="40" spans="6:216" ht="13.5" customHeight="1">
      <c r="F40" s="84"/>
      <c r="AG40" s="56"/>
      <c r="AI40" s="56"/>
      <c r="AJ40" s="56"/>
      <c r="AK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83"/>
      <c r="DP40" s="102" t="s">
        <v>13</v>
      </c>
      <c r="HH40" s="102"/>
    </row>
    <row r="41" spans="6:216" ht="13.5" customHeight="1">
      <c r="F41" s="84"/>
      <c r="G41" s="553" t="s">
        <v>160</v>
      </c>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6"/>
      <c r="AI41" s="56"/>
      <c r="AJ41" s="56"/>
      <c r="AK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83"/>
      <c r="DP41" s="102" t="s">
        <v>14</v>
      </c>
      <c r="EG41" s="56"/>
      <c r="EH41" s="56"/>
      <c r="EI41" s="56"/>
      <c r="EJ41" s="56"/>
      <c r="HH41" s="102"/>
    </row>
    <row r="42" spans="6:216" ht="13.5" customHeight="1">
      <c r="F42" s="84"/>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CP42" s="83"/>
      <c r="DP42" s="102" t="s">
        <v>19</v>
      </c>
      <c r="EG42" s="56"/>
      <c r="EH42" s="56"/>
      <c r="EI42" s="56"/>
      <c r="EJ42" s="56"/>
      <c r="HH42" s="102"/>
    </row>
    <row r="43" spans="6:216" ht="13.5" customHeight="1" thickBot="1">
      <c r="F43" s="84"/>
      <c r="G43" s="90" t="s">
        <v>158</v>
      </c>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I43" s="56"/>
      <c r="AJ43" s="90" t="s">
        <v>162</v>
      </c>
      <c r="AK43" s="56"/>
      <c r="BM43" s="56"/>
      <c r="BN43" s="56"/>
      <c r="BO43" s="90" t="s">
        <v>164</v>
      </c>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83"/>
      <c r="DP43" s="102" t="s">
        <v>20</v>
      </c>
      <c r="EG43" s="56"/>
      <c r="EH43" s="56"/>
      <c r="EI43" s="56"/>
      <c r="EJ43" s="56"/>
      <c r="HH43" s="102"/>
    </row>
    <row r="44" spans="6:216" ht="13.5" customHeight="1" thickBot="1">
      <c r="F44" s="84"/>
      <c r="G44" s="470"/>
      <c r="H44" s="471"/>
      <c r="I44" s="471"/>
      <c r="J44" s="471"/>
      <c r="K44" s="471"/>
      <c r="L44" s="471"/>
      <c r="M44" s="471"/>
      <c r="N44" s="471"/>
      <c r="O44" s="471"/>
      <c r="P44" s="471"/>
      <c r="Q44" s="471"/>
      <c r="R44" s="471"/>
      <c r="S44" s="471"/>
      <c r="T44" s="471"/>
      <c r="U44" s="471"/>
      <c r="V44" s="471"/>
      <c r="W44" s="471"/>
      <c r="X44" s="471"/>
      <c r="Y44" s="471"/>
      <c r="Z44" s="471"/>
      <c r="AA44" s="471"/>
      <c r="AB44" s="471"/>
      <c r="AC44" s="471"/>
      <c r="AD44" s="471"/>
      <c r="AE44" s="471"/>
      <c r="AF44" s="471"/>
      <c r="AG44" s="472"/>
      <c r="AI44" s="56"/>
      <c r="AJ44" s="561" t="s">
        <v>163</v>
      </c>
      <c r="AK44" s="561"/>
      <c r="AL44" s="561"/>
      <c r="AM44" s="561"/>
      <c r="AN44" s="561"/>
      <c r="AO44" s="561"/>
      <c r="AP44" s="561"/>
      <c r="AQ44" s="561"/>
      <c r="AR44" s="561"/>
      <c r="AS44" s="561"/>
      <c r="AT44" s="561"/>
      <c r="AU44" s="561"/>
      <c r="AV44" s="561"/>
      <c r="AW44" s="561"/>
      <c r="AX44" s="550" t="s">
        <v>367</v>
      </c>
      <c r="AY44" s="550"/>
      <c r="AZ44" s="550"/>
      <c r="BA44" s="550"/>
      <c r="BB44" s="550"/>
      <c r="BC44" s="550"/>
      <c r="BD44" s="550"/>
      <c r="BE44" s="550"/>
      <c r="BF44" s="550"/>
      <c r="BG44" s="550"/>
      <c r="BH44" s="550"/>
      <c r="BI44" s="550"/>
      <c r="BJ44" s="550"/>
      <c r="BK44" s="550"/>
      <c r="BL44" s="550"/>
      <c r="BM44" s="56"/>
      <c r="BN44" s="56"/>
      <c r="BO44" s="470"/>
      <c r="BP44" s="471"/>
      <c r="BQ44" s="471"/>
      <c r="BR44" s="471"/>
      <c r="BS44" s="471"/>
      <c r="BT44" s="471"/>
      <c r="BU44" s="471"/>
      <c r="BV44" s="471"/>
      <c r="BW44" s="471"/>
      <c r="BX44" s="471"/>
      <c r="BY44" s="471"/>
      <c r="BZ44" s="471"/>
      <c r="CA44" s="471"/>
      <c r="CB44" s="471"/>
      <c r="CC44" s="471"/>
      <c r="CD44" s="471"/>
      <c r="CE44" s="471"/>
      <c r="CF44" s="471"/>
      <c r="CG44" s="471"/>
      <c r="CH44" s="471"/>
      <c r="CI44" s="471"/>
      <c r="CJ44" s="471"/>
      <c r="CK44" s="471"/>
      <c r="CL44" s="471"/>
      <c r="CM44" s="471"/>
      <c r="CN44" s="471"/>
      <c r="CO44" s="472"/>
      <c r="CP44" s="83"/>
      <c r="DP44" s="102" t="s">
        <v>122</v>
      </c>
      <c r="EG44" s="56"/>
      <c r="EH44" s="56"/>
      <c r="EI44" s="56"/>
      <c r="EJ44" s="56"/>
      <c r="HH44" s="102"/>
    </row>
    <row r="45" spans="6:216" ht="13.5" customHeight="1" thickBot="1">
      <c r="F45" s="84"/>
      <c r="G45" s="473"/>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5"/>
      <c r="AI45" s="56"/>
      <c r="AJ45" s="561"/>
      <c r="AK45" s="561"/>
      <c r="AL45" s="561"/>
      <c r="AM45" s="561"/>
      <c r="AN45" s="561"/>
      <c r="AO45" s="561"/>
      <c r="AP45" s="561"/>
      <c r="AQ45" s="561"/>
      <c r="AR45" s="561"/>
      <c r="AS45" s="561"/>
      <c r="AT45" s="561"/>
      <c r="AU45" s="561"/>
      <c r="AV45" s="561"/>
      <c r="AW45" s="561"/>
      <c r="AX45" s="550"/>
      <c r="AY45" s="550"/>
      <c r="AZ45" s="550"/>
      <c r="BA45" s="550"/>
      <c r="BB45" s="550"/>
      <c r="BC45" s="550"/>
      <c r="BD45" s="550"/>
      <c r="BE45" s="550"/>
      <c r="BF45" s="550"/>
      <c r="BG45" s="550"/>
      <c r="BH45" s="550"/>
      <c r="BI45" s="550"/>
      <c r="BJ45" s="550"/>
      <c r="BK45" s="550"/>
      <c r="BL45" s="550"/>
      <c r="BM45" s="56"/>
      <c r="BN45" s="56"/>
      <c r="BO45" s="473"/>
      <c r="BP45" s="474"/>
      <c r="BQ45" s="474"/>
      <c r="BR45" s="474"/>
      <c r="BS45" s="474"/>
      <c r="BT45" s="474"/>
      <c r="BU45" s="474"/>
      <c r="BV45" s="474"/>
      <c r="BW45" s="474"/>
      <c r="BX45" s="474"/>
      <c r="BY45" s="474"/>
      <c r="BZ45" s="474"/>
      <c r="CA45" s="474"/>
      <c r="CB45" s="474"/>
      <c r="CC45" s="474"/>
      <c r="CD45" s="474"/>
      <c r="CE45" s="474"/>
      <c r="CF45" s="474"/>
      <c r="CG45" s="474"/>
      <c r="CH45" s="474"/>
      <c r="CI45" s="474"/>
      <c r="CJ45" s="474"/>
      <c r="CK45" s="474"/>
      <c r="CL45" s="474"/>
      <c r="CM45" s="474"/>
      <c r="CN45" s="474"/>
      <c r="CO45" s="475"/>
      <c r="CP45" s="83"/>
      <c r="DP45" s="102" t="s">
        <v>123</v>
      </c>
      <c r="EG45" s="56"/>
      <c r="EH45" s="56"/>
      <c r="EI45" s="56"/>
      <c r="EJ45" s="56"/>
      <c r="HH45" s="102"/>
    </row>
    <row r="46" spans="6:216" ht="13.5" customHeight="1" thickBot="1">
      <c r="F46" s="84"/>
      <c r="G46" s="473"/>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5"/>
      <c r="AI46" s="56"/>
      <c r="AJ46" s="561"/>
      <c r="AK46" s="561"/>
      <c r="AL46" s="561"/>
      <c r="AM46" s="561"/>
      <c r="AN46" s="561"/>
      <c r="AO46" s="561"/>
      <c r="AP46" s="561"/>
      <c r="AQ46" s="561"/>
      <c r="AR46" s="561"/>
      <c r="AS46" s="561"/>
      <c r="AT46" s="561"/>
      <c r="AU46" s="561"/>
      <c r="AV46" s="561"/>
      <c r="AW46" s="561"/>
      <c r="AX46" s="550"/>
      <c r="AY46" s="550"/>
      <c r="AZ46" s="550"/>
      <c r="BA46" s="550"/>
      <c r="BB46" s="550"/>
      <c r="BC46" s="550"/>
      <c r="BD46" s="550"/>
      <c r="BE46" s="550"/>
      <c r="BF46" s="550"/>
      <c r="BG46" s="550"/>
      <c r="BH46" s="550"/>
      <c r="BI46" s="550"/>
      <c r="BJ46" s="550"/>
      <c r="BK46" s="550"/>
      <c r="BL46" s="550"/>
      <c r="BM46" s="56"/>
      <c r="BN46" s="56"/>
      <c r="BO46" s="473"/>
      <c r="BP46" s="474"/>
      <c r="BQ46" s="474"/>
      <c r="BR46" s="474"/>
      <c r="BS46" s="474"/>
      <c r="BT46" s="474"/>
      <c r="BU46" s="474"/>
      <c r="BV46" s="474"/>
      <c r="BW46" s="474"/>
      <c r="BX46" s="474"/>
      <c r="BY46" s="474"/>
      <c r="BZ46" s="474"/>
      <c r="CA46" s="474"/>
      <c r="CB46" s="474"/>
      <c r="CC46" s="474"/>
      <c r="CD46" s="474"/>
      <c r="CE46" s="474"/>
      <c r="CF46" s="474"/>
      <c r="CG46" s="474"/>
      <c r="CH46" s="474"/>
      <c r="CI46" s="474"/>
      <c r="CJ46" s="474"/>
      <c r="CK46" s="474"/>
      <c r="CL46" s="474"/>
      <c r="CM46" s="474"/>
      <c r="CN46" s="474"/>
      <c r="CO46" s="475"/>
      <c r="CP46" s="83"/>
      <c r="DP46" s="102" t="s">
        <v>131</v>
      </c>
      <c r="EG46" s="56"/>
      <c r="EH46" s="56"/>
      <c r="EI46" s="56"/>
      <c r="EJ46" s="56"/>
      <c r="HH46" s="102"/>
    </row>
    <row r="47" spans="6:216" ht="13.5" customHeight="1" thickBot="1">
      <c r="F47" s="84"/>
      <c r="G47" s="473"/>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5"/>
      <c r="AI47" s="56"/>
      <c r="AJ47" s="561"/>
      <c r="AK47" s="561"/>
      <c r="AL47" s="561"/>
      <c r="AM47" s="561"/>
      <c r="AN47" s="561"/>
      <c r="AO47" s="561"/>
      <c r="AP47" s="561"/>
      <c r="AQ47" s="561"/>
      <c r="AR47" s="561"/>
      <c r="AS47" s="561"/>
      <c r="AT47" s="561"/>
      <c r="AU47" s="561"/>
      <c r="AV47" s="561"/>
      <c r="AW47" s="561"/>
      <c r="AX47" s="550"/>
      <c r="AY47" s="550"/>
      <c r="AZ47" s="550"/>
      <c r="BA47" s="550"/>
      <c r="BB47" s="550"/>
      <c r="BC47" s="550"/>
      <c r="BD47" s="550"/>
      <c r="BE47" s="550"/>
      <c r="BF47" s="550"/>
      <c r="BG47" s="550"/>
      <c r="BH47" s="550"/>
      <c r="BI47" s="550"/>
      <c r="BJ47" s="550"/>
      <c r="BK47" s="550"/>
      <c r="BL47" s="550"/>
      <c r="BM47" s="56"/>
      <c r="BN47" s="56"/>
      <c r="BO47" s="473"/>
      <c r="BP47" s="474"/>
      <c r="BQ47" s="474"/>
      <c r="BR47" s="474"/>
      <c r="BS47" s="474"/>
      <c r="BT47" s="474"/>
      <c r="BU47" s="474"/>
      <c r="BV47" s="474"/>
      <c r="BW47" s="474"/>
      <c r="BX47" s="474"/>
      <c r="BY47" s="474"/>
      <c r="BZ47" s="474"/>
      <c r="CA47" s="474"/>
      <c r="CB47" s="474"/>
      <c r="CC47" s="474"/>
      <c r="CD47" s="474"/>
      <c r="CE47" s="474"/>
      <c r="CF47" s="474"/>
      <c r="CG47" s="474"/>
      <c r="CH47" s="474"/>
      <c r="CI47" s="474"/>
      <c r="CJ47" s="474"/>
      <c r="CK47" s="474"/>
      <c r="CL47" s="474"/>
      <c r="CM47" s="474"/>
      <c r="CN47" s="474"/>
      <c r="CO47" s="475"/>
      <c r="CP47" s="83"/>
      <c r="DP47" s="102" t="s">
        <v>132</v>
      </c>
      <c r="EG47" s="56"/>
      <c r="EH47" s="56"/>
      <c r="EI47" s="56"/>
      <c r="EJ47" s="56"/>
      <c r="HH47" s="102"/>
    </row>
    <row r="48" spans="6:216" ht="13.5" customHeight="1" thickBot="1">
      <c r="F48" s="84"/>
      <c r="G48" s="473"/>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5"/>
      <c r="AI48" s="56"/>
      <c r="AJ48" s="555" t="s">
        <v>170</v>
      </c>
      <c r="AK48" s="555"/>
      <c r="AL48" s="555"/>
      <c r="AM48" s="555"/>
      <c r="AN48" s="555"/>
      <c r="AO48" s="555"/>
      <c r="AP48" s="555"/>
      <c r="AQ48" s="555"/>
      <c r="AR48" s="555"/>
      <c r="AS48" s="555"/>
      <c r="AT48" s="555"/>
      <c r="AU48" s="555"/>
      <c r="AV48" s="555"/>
      <c r="AW48" s="555"/>
      <c r="AX48" s="550"/>
      <c r="AY48" s="550"/>
      <c r="AZ48" s="550"/>
      <c r="BA48" s="550"/>
      <c r="BB48" s="550"/>
      <c r="BC48" s="550"/>
      <c r="BD48" s="550"/>
      <c r="BE48" s="550"/>
      <c r="BF48" s="550"/>
      <c r="BG48" s="550"/>
      <c r="BH48" s="550"/>
      <c r="BI48" s="550"/>
      <c r="BJ48" s="550"/>
      <c r="BK48" s="550"/>
      <c r="BL48" s="550"/>
      <c r="BM48" s="56"/>
      <c r="BN48" s="56"/>
      <c r="BO48" s="473"/>
      <c r="BP48" s="474"/>
      <c r="BQ48" s="474"/>
      <c r="BR48" s="474"/>
      <c r="BS48" s="474"/>
      <c r="BT48" s="474"/>
      <c r="BU48" s="474"/>
      <c r="BV48" s="474"/>
      <c r="BW48" s="474"/>
      <c r="BX48" s="474"/>
      <c r="BY48" s="474"/>
      <c r="BZ48" s="474"/>
      <c r="CA48" s="474"/>
      <c r="CB48" s="474"/>
      <c r="CC48" s="474"/>
      <c r="CD48" s="474"/>
      <c r="CE48" s="474"/>
      <c r="CF48" s="474"/>
      <c r="CG48" s="474"/>
      <c r="CH48" s="474"/>
      <c r="CI48" s="474"/>
      <c r="CJ48" s="474"/>
      <c r="CK48" s="474"/>
      <c r="CL48" s="474"/>
      <c r="CM48" s="474"/>
      <c r="CN48" s="474"/>
      <c r="CO48" s="475"/>
      <c r="CP48" s="83"/>
      <c r="DP48" s="102" t="s">
        <v>133</v>
      </c>
      <c r="EG48" s="56"/>
      <c r="EH48" s="56"/>
      <c r="EI48" s="56"/>
      <c r="EJ48" s="56"/>
      <c r="HH48" s="102"/>
    </row>
    <row r="49" spans="6:216" ht="13.5" customHeight="1" thickBot="1">
      <c r="F49" s="84"/>
      <c r="G49" s="473"/>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5"/>
      <c r="AI49" s="56"/>
      <c r="AJ49" s="555"/>
      <c r="AK49" s="555"/>
      <c r="AL49" s="555"/>
      <c r="AM49" s="555"/>
      <c r="AN49" s="555"/>
      <c r="AO49" s="555"/>
      <c r="AP49" s="555"/>
      <c r="AQ49" s="555"/>
      <c r="AR49" s="555"/>
      <c r="AS49" s="555"/>
      <c r="AT49" s="555"/>
      <c r="AU49" s="555"/>
      <c r="AV49" s="555"/>
      <c r="AW49" s="555"/>
      <c r="AX49" s="550"/>
      <c r="AY49" s="550"/>
      <c r="AZ49" s="550"/>
      <c r="BA49" s="550"/>
      <c r="BB49" s="550"/>
      <c r="BC49" s="550"/>
      <c r="BD49" s="550"/>
      <c r="BE49" s="550"/>
      <c r="BF49" s="550"/>
      <c r="BG49" s="550"/>
      <c r="BH49" s="550"/>
      <c r="BI49" s="550"/>
      <c r="BJ49" s="550"/>
      <c r="BK49" s="550"/>
      <c r="BL49" s="550"/>
      <c r="BM49" s="56"/>
      <c r="BN49" s="56"/>
      <c r="BO49" s="473"/>
      <c r="BP49" s="474"/>
      <c r="BQ49" s="474"/>
      <c r="BR49" s="474"/>
      <c r="BS49" s="474"/>
      <c r="BT49" s="474"/>
      <c r="BU49" s="474"/>
      <c r="BV49" s="474"/>
      <c r="BW49" s="474"/>
      <c r="BX49" s="474"/>
      <c r="BY49" s="474"/>
      <c r="BZ49" s="474"/>
      <c r="CA49" s="474"/>
      <c r="CB49" s="474"/>
      <c r="CC49" s="474"/>
      <c r="CD49" s="474"/>
      <c r="CE49" s="474"/>
      <c r="CF49" s="474"/>
      <c r="CG49" s="474"/>
      <c r="CH49" s="474"/>
      <c r="CI49" s="474"/>
      <c r="CJ49" s="474"/>
      <c r="CK49" s="474"/>
      <c r="CL49" s="474"/>
      <c r="CM49" s="474"/>
      <c r="CN49" s="474"/>
      <c r="CO49" s="475"/>
      <c r="CP49" s="83"/>
      <c r="DP49" s="102" t="s">
        <v>134</v>
      </c>
      <c r="EG49" s="56"/>
      <c r="EH49" s="56"/>
      <c r="EI49" s="56"/>
      <c r="EJ49" s="56"/>
      <c r="HH49" s="102"/>
    </row>
    <row r="50" spans="6:216" ht="13.5" customHeight="1" thickBot="1">
      <c r="F50" s="84"/>
      <c r="G50" s="473"/>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5"/>
      <c r="AI50" s="56"/>
      <c r="AJ50" s="555"/>
      <c r="AK50" s="555"/>
      <c r="AL50" s="555"/>
      <c r="AM50" s="555"/>
      <c r="AN50" s="555"/>
      <c r="AO50" s="555"/>
      <c r="AP50" s="555"/>
      <c r="AQ50" s="555"/>
      <c r="AR50" s="555"/>
      <c r="AS50" s="555"/>
      <c r="AT50" s="555"/>
      <c r="AU50" s="555"/>
      <c r="AV50" s="555"/>
      <c r="AW50" s="555"/>
      <c r="AX50" s="550"/>
      <c r="AY50" s="550"/>
      <c r="AZ50" s="550"/>
      <c r="BA50" s="550"/>
      <c r="BB50" s="550"/>
      <c r="BC50" s="550"/>
      <c r="BD50" s="550"/>
      <c r="BE50" s="550"/>
      <c r="BF50" s="550"/>
      <c r="BG50" s="550"/>
      <c r="BH50" s="550"/>
      <c r="BI50" s="550"/>
      <c r="BJ50" s="550"/>
      <c r="BK50" s="550"/>
      <c r="BL50" s="550"/>
      <c r="BM50" s="56"/>
      <c r="BN50" s="56"/>
      <c r="BO50" s="473"/>
      <c r="BP50" s="474"/>
      <c r="BQ50" s="474"/>
      <c r="BR50" s="474"/>
      <c r="BS50" s="474"/>
      <c r="BT50" s="474"/>
      <c r="BU50" s="474"/>
      <c r="BV50" s="474"/>
      <c r="BW50" s="474"/>
      <c r="BX50" s="474"/>
      <c r="BY50" s="474"/>
      <c r="BZ50" s="474"/>
      <c r="CA50" s="474"/>
      <c r="CB50" s="474"/>
      <c r="CC50" s="474"/>
      <c r="CD50" s="474"/>
      <c r="CE50" s="474"/>
      <c r="CF50" s="474"/>
      <c r="CG50" s="474"/>
      <c r="CH50" s="474"/>
      <c r="CI50" s="474"/>
      <c r="CJ50" s="474"/>
      <c r="CK50" s="474"/>
      <c r="CL50" s="474"/>
      <c r="CM50" s="474"/>
      <c r="CN50" s="474"/>
      <c r="CO50" s="475"/>
      <c r="CP50" s="83"/>
      <c r="DP50" s="102" t="s">
        <v>128</v>
      </c>
      <c r="HH50" s="102"/>
    </row>
    <row r="51" spans="6:216" ht="13.5" customHeight="1" thickBot="1">
      <c r="F51" s="84"/>
      <c r="G51" s="473"/>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5"/>
      <c r="AI51" s="56"/>
      <c r="AJ51" s="555"/>
      <c r="AK51" s="555"/>
      <c r="AL51" s="555"/>
      <c r="AM51" s="555"/>
      <c r="AN51" s="555"/>
      <c r="AO51" s="555"/>
      <c r="AP51" s="555"/>
      <c r="AQ51" s="555"/>
      <c r="AR51" s="555"/>
      <c r="AS51" s="555"/>
      <c r="AT51" s="555"/>
      <c r="AU51" s="555"/>
      <c r="AV51" s="555"/>
      <c r="AW51" s="555"/>
      <c r="AX51" s="550"/>
      <c r="AY51" s="550"/>
      <c r="AZ51" s="550"/>
      <c r="BA51" s="550"/>
      <c r="BB51" s="550"/>
      <c r="BC51" s="550"/>
      <c r="BD51" s="550"/>
      <c r="BE51" s="550"/>
      <c r="BF51" s="550"/>
      <c r="BG51" s="550"/>
      <c r="BH51" s="550"/>
      <c r="BI51" s="550"/>
      <c r="BJ51" s="550"/>
      <c r="BK51" s="550"/>
      <c r="BL51" s="550"/>
      <c r="BM51" s="56"/>
      <c r="BN51" s="56"/>
      <c r="BO51" s="473"/>
      <c r="BP51" s="474"/>
      <c r="BQ51" s="474"/>
      <c r="BR51" s="474"/>
      <c r="BS51" s="474"/>
      <c r="BT51" s="474"/>
      <c r="BU51" s="474"/>
      <c r="BV51" s="474"/>
      <c r="BW51" s="474"/>
      <c r="BX51" s="474"/>
      <c r="BY51" s="474"/>
      <c r="BZ51" s="474"/>
      <c r="CA51" s="474"/>
      <c r="CB51" s="474"/>
      <c r="CC51" s="474"/>
      <c r="CD51" s="474"/>
      <c r="CE51" s="474"/>
      <c r="CF51" s="474"/>
      <c r="CG51" s="474"/>
      <c r="CH51" s="474"/>
      <c r="CI51" s="474"/>
      <c r="CJ51" s="474"/>
      <c r="CK51" s="474"/>
      <c r="CL51" s="474"/>
      <c r="CM51" s="474"/>
      <c r="CN51" s="474"/>
      <c r="CO51" s="475"/>
      <c r="CP51" s="83"/>
      <c r="DP51" s="102" t="s">
        <v>130</v>
      </c>
      <c r="HH51" s="102"/>
    </row>
    <row r="52" spans="6:216" ht="13.5" customHeight="1" thickBot="1">
      <c r="F52" s="84"/>
      <c r="G52" s="47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478"/>
      <c r="AI52" s="56"/>
      <c r="AJ52" s="555"/>
      <c r="AK52" s="555"/>
      <c r="AL52" s="555"/>
      <c r="AM52" s="555"/>
      <c r="AN52" s="555"/>
      <c r="AO52" s="555"/>
      <c r="AP52" s="555"/>
      <c r="AQ52" s="555"/>
      <c r="AR52" s="555"/>
      <c r="AS52" s="555"/>
      <c r="AT52" s="555"/>
      <c r="AU52" s="555"/>
      <c r="AV52" s="555"/>
      <c r="AW52" s="555"/>
      <c r="AX52" s="550"/>
      <c r="AY52" s="550"/>
      <c r="AZ52" s="550"/>
      <c r="BA52" s="550"/>
      <c r="BB52" s="550"/>
      <c r="BC52" s="550"/>
      <c r="BD52" s="550"/>
      <c r="BE52" s="550"/>
      <c r="BF52" s="550"/>
      <c r="BG52" s="550"/>
      <c r="BH52" s="550"/>
      <c r="BI52" s="550"/>
      <c r="BJ52" s="550"/>
      <c r="BK52" s="550"/>
      <c r="BL52" s="550"/>
      <c r="BM52" s="56"/>
      <c r="BN52" s="56"/>
      <c r="BO52" s="476"/>
      <c r="BP52" s="556"/>
      <c r="BQ52" s="556"/>
      <c r="BR52" s="556"/>
      <c r="BS52" s="556"/>
      <c r="BT52" s="556"/>
      <c r="BU52" s="556"/>
      <c r="BV52" s="556"/>
      <c r="BW52" s="556"/>
      <c r="BX52" s="556"/>
      <c r="BY52" s="556"/>
      <c r="BZ52" s="556"/>
      <c r="CA52" s="556"/>
      <c r="CB52" s="556"/>
      <c r="CC52" s="556"/>
      <c r="CD52" s="556"/>
      <c r="CE52" s="556"/>
      <c r="CF52" s="556"/>
      <c r="CG52" s="556"/>
      <c r="CH52" s="556"/>
      <c r="CI52" s="556"/>
      <c r="CJ52" s="556"/>
      <c r="CK52" s="556"/>
      <c r="CL52" s="556"/>
      <c r="CM52" s="556"/>
      <c r="CN52" s="556"/>
      <c r="CO52" s="478"/>
      <c r="CP52" s="83"/>
      <c r="DP52" s="102" t="s">
        <v>135</v>
      </c>
      <c r="HH52" s="102"/>
    </row>
    <row r="53" spans="6:216" ht="13.5" customHeight="1" thickBot="1">
      <c r="F53" s="84"/>
      <c r="G53" s="90" t="s">
        <v>158</v>
      </c>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I53" s="56"/>
      <c r="AJ53" s="90" t="s">
        <v>162</v>
      </c>
      <c r="AK53" s="56"/>
      <c r="BM53" s="56"/>
      <c r="BN53" s="56"/>
      <c r="BO53" s="90" t="s">
        <v>164</v>
      </c>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83"/>
      <c r="DP53" s="102" t="s">
        <v>136</v>
      </c>
      <c r="HH53" s="102"/>
    </row>
    <row r="54" spans="6:216" ht="13.5" customHeight="1" thickBot="1">
      <c r="F54" s="84"/>
      <c r="G54" s="470"/>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2"/>
      <c r="AI54" s="56"/>
      <c r="AJ54" s="561" t="s">
        <v>179</v>
      </c>
      <c r="AK54" s="561"/>
      <c r="AL54" s="561"/>
      <c r="AM54" s="561"/>
      <c r="AN54" s="561"/>
      <c r="AO54" s="561"/>
      <c r="AP54" s="561"/>
      <c r="AQ54" s="561"/>
      <c r="AR54" s="561"/>
      <c r="AS54" s="561"/>
      <c r="AT54" s="561"/>
      <c r="AU54" s="561"/>
      <c r="AV54" s="561"/>
      <c r="AW54" s="561"/>
      <c r="AX54" s="550" t="s">
        <v>367</v>
      </c>
      <c r="AY54" s="550"/>
      <c r="AZ54" s="550"/>
      <c r="BA54" s="550"/>
      <c r="BB54" s="550"/>
      <c r="BC54" s="550"/>
      <c r="BD54" s="550"/>
      <c r="BE54" s="550"/>
      <c r="BF54" s="550"/>
      <c r="BG54" s="550"/>
      <c r="BH54" s="550"/>
      <c r="BI54" s="550"/>
      <c r="BJ54" s="550"/>
      <c r="BK54" s="550"/>
      <c r="BL54" s="550"/>
      <c r="BM54" s="56"/>
      <c r="BN54" s="56"/>
      <c r="BO54" s="470"/>
      <c r="BP54" s="471"/>
      <c r="BQ54" s="471"/>
      <c r="BR54" s="471"/>
      <c r="BS54" s="471"/>
      <c r="BT54" s="471"/>
      <c r="BU54" s="471"/>
      <c r="BV54" s="471"/>
      <c r="BW54" s="471"/>
      <c r="BX54" s="471"/>
      <c r="BY54" s="471"/>
      <c r="BZ54" s="471"/>
      <c r="CA54" s="471"/>
      <c r="CB54" s="471"/>
      <c r="CC54" s="471"/>
      <c r="CD54" s="471"/>
      <c r="CE54" s="471"/>
      <c r="CF54" s="471"/>
      <c r="CG54" s="471"/>
      <c r="CH54" s="471"/>
      <c r="CI54" s="471"/>
      <c r="CJ54" s="471"/>
      <c r="CK54" s="471"/>
      <c r="CL54" s="471"/>
      <c r="CM54" s="471"/>
      <c r="CN54" s="471"/>
      <c r="CO54" s="472"/>
      <c r="CP54" s="83"/>
      <c r="DP54" s="102" t="s">
        <v>137</v>
      </c>
      <c r="HH54" s="102"/>
    </row>
    <row r="55" spans="6:216" ht="13.5" customHeight="1" thickBot="1">
      <c r="F55" s="84"/>
      <c r="G55" s="473"/>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5"/>
      <c r="AI55" s="56"/>
      <c r="AJ55" s="561"/>
      <c r="AK55" s="561"/>
      <c r="AL55" s="561"/>
      <c r="AM55" s="561"/>
      <c r="AN55" s="561"/>
      <c r="AO55" s="561"/>
      <c r="AP55" s="561"/>
      <c r="AQ55" s="561"/>
      <c r="AR55" s="561"/>
      <c r="AS55" s="561"/>
      <c r="AT55" s="561"/>
      <c r="AU55" s="561"/>
      <c r="AV55" s="561"/>
      <c r="AW55" s="561"/>
      <c r="AX55" s="550"/>
      <c r="AY55" s="550"/>
      <c r="AZ55" s="550"/>
      <c r="BA55" s="550"/>
      <c r="BB55" s="550"/>
      <c r="BC55" s="550"/>
      <c r="BD55" s="550"/>
      <c r="BE55" s="550"/>
      <c r="BF55" s="550"/>
      <c r="BG55" s="550"/>
      <c r="BH55" s="550"/>
      <c r="BI55" s="550"/>
      <c r="BJ55" s="550"/>
      <c r="BK55" s="550"/>
      <c r="BL55" s="550"/>
      <c r="BM55" s="56"/>
      <c r="BN55" s="56"/>
      <c r="BO55" s="473"/>
      <c r="BP55" s="474"/>
      <c r="BQ55" s="474"/>
      <c r="BR55" s="474"/>
      <c r="BS55" s="474"/>
      <c r="BT55" s="474"/>
      <c r="BU55" s="474"/>
      <c r="BV55" s="474"/>
      <c r="BW55" s="474"/>
      <c r="BX55" s="474"/>
      <c r="BY55" s="474"/>
      <c r="BZ55" s="474"/>
      <c r="CA55" s="474"/>
      <c r="CB55" s="474"/>
      <c r="CC55" s="474"/>
      <c r="CD55" s="474"/>
      <c r="CE55" s="474"/>
      <c r="CF55" s="474"/>
      <c r="CG55" s="474"/>
      <c r="CH55" s="474"/>
      <c r="CI55" s="474"/>
      <c r="CJ55" s="474"/>
      <c r="CK55" s="474"/>
      <c r="CL55" s="474"/>
      <c r="CM55" s="474"/>
      <c r="CN55" s="474"/>
      <c r="CO55" s="475"/>
      <c r="CP55" s="83"/>
      <c r="DP55" s="102" t="s">
        <v>138</v>
      </c>
      <c r="HH55" s="102"/>
    </row>
    <row r="56" spans="6:216" ht="13.5" customHeight="1" thickBot="1">
      <c r="F56" s="84"/>
      <c r="G56" s="473"/>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5"/>
      <c r="AI56" s="56"/>
      <c r="AJ56" s="561"/>
      <c r="AK56" s="561"/>
      <c r="AL56" s="561"/>
      <c r="AM56" s="561"/>
      <c r="AN56" s="561"/>
      <c r="AO56" s="561"/>
      <c r="AP56" s="561"/>
      <c r="AQ56" s="561"/>
      <c r="AR56" s="561"/>
      <c r="AS56" s="561"/>
      <c r="AT56" s="561"/>
      <c r="AU56" s="561"/>
      <c r="AV56" s="561"/>
      <c r="AW56" s="561"/>
      <c r="AX56" s="550"/>
      <c r="AY56" s="550"/>
      <c r="AZ56" s="550"/>
      <c r="BA56" s="550"/>
      <c r="BB56" s="550"/>
      <c r="BC56" s="550"/>
      <c r="BD56" s="550"/>
      <c r="BE56" s="550"/>
      <c r="BF56" s="550"/>
      <c r="BG56" s="550"/>
      <c r="BH56" s="550"/>
      <c r="BI56" s="550"/>
      <c r="BJ56" s="550"/>
      <c r="BK56" s="550"/>
      <c r="BL56" s="550"/>
      <c r="BM56" s="56"/>
      <c r="BN56" s="56"/>
      <c r="BO56" s="473"/>
      <c r="BP56" s="474"/>
      <c r="BQ56" s="474"/>
      <c r="BR56" s="474"/>
      <c r="BS56" s="474"/>
      <c r="BT56" s="474"/>
      <c r="BU56" s="474"/>
      <c r="BV56" s="474"/>
      <c r="BW56" s="474"/>
      <c r="BX56" s="474"/>
      <c r="BY56" s="474"/>
      <c r="BZ56" s="474"/>
      <c r="CA56" s="474"/>
      <c r="CB56" s="474"/>
      <c r="CC56" s="474"/>
      <c r="CD56" s="474"/>
      <c r="CE56" s="474"/>
      <c r="CF56" s="474"/>
      <c r="CG56" s="474"/>
      <c r="CH56" s="474"/>
      <c r="CI56" s="474"/>
      <c r="CJ56" s="474"/>
      <c r="CK56" s="474"/>
      <c r="CL56" s="474"/>
      <c r="CM56" s="474"/>
      <c r="CN56" s="474"/>
      <c r="CO56" s="475"/>
      <c r="CP56" s="83"/>
      <c r="DP56" s="102" t="s">
        <v>275</v>
      </c>
      <c r="HH56" s="102"/>
    </row>
    <row r="57" spans="6:216" ht="13.5" customHeight="1" thickBot="1">
      <c r="F57" s="84"/>
      <c r="G57" s="473"/>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5"/>
      <c r="AI57" s="56"/>
      <c r="AJ57" s="561"/>
      <c r="AK57" s="561"/>
      <c r="AL57" s="561"/>
      <c r="AM57" s="561"/>
      <c r="AN57" s="561"/>
      <c r="AO57" s="561"/>
      <c r="AP57" s="561"/>
      <c r="AQ57" s="561"/>
      <c r="AR57" s="561"/>
      <c r="AS57" s="561"/>
      <c r="AT57" s="561"/>
      <c r="AU57" s="561"/>
      <c r="AV57" s="561"/>
      <c r="AW57" s="561"/>
      <c r="AX57" s="550"/>
      <c r="AY57" s="550"/>
      <c r="AZ57" s="550"/>
      <c r="BA57" s="550"/>
      <c r="BB57" s="550"/>
      <c r="BC57" s="550"/>
      <c r="BD57" s="550"/>
      <c r="BE57" s="550"/>
      <c r="BF57" s="550"/>
      <c r="BG57" s="550"/>
      <c r="BH57" s="550"/>
      <c r="BI57" s="550"/>
      <c r="BJ57" s="550"/>
      <c r="BK57" s="550"/>
      <c r="BL57" s="550"/>
      <c r="BM57" s="56"/>
      <c r="BN57" s="56"/>
      <c r="BO57" s="473"/>
      <c r="BP57" s="474"/>
      <c r="BQ57" s="474"/>
      <c r="BR57" s="474"/>
      <c r="BS57" s="474"/>
      <c r="BT57" s="474"/>
      <c r="BU57" s="474"/>
      <c r="BV57" s="474"/>
      <c r="BW57" s="474"/>
      <c r="BX57" s="474"/>
      <c r="BY57" s="474"/>
      <c r="BZ57" s="474"/>
      <c r="CA57" s="474"/>
      <c r="CB57" s="474"/>
      <c r="CC57" s="474"/>
      <c r="CD57" s="474"/>
      <c r="CE57" s="474"/>
      <c r="CF57" s="474"/>
      <c r="CG57" s="474"/>
      <c r="CH57" s="474"/>
      <c r="CI57" s="474"/>
      <c r="CJ57" s="474"/>
      <c r="CK57" s="474"/>
      <c r="CL57" s="474"/>
      <c r="CM57" s="474"/>
      <c r="CN57" s="474"/>
      <c r="CO57" s="475"/>
      <c r="CP57" s="83"/>
      <c r="DP57" s="102" t="s">
        <v>127</v>
      </c>
      <c r="HH57" s="102"/>
    </row>
    <row r="58" spans="6:216" ht="13.5" customHeight="1" thickBot="1">
      <c r="F58" s="84"/>
      <c r="G58" s="473"/>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5"/>
      <c r="AI58" s="56"/>
      <c r="AJ58" s="555" t="s">
        <v>180</v>
      </c>
      <c r="AK58" s="555"/>
      <c r="AL58" s="555"/>
      <c r="AM58" s="555"/>
      <c r="AN58" s="555"/>
      <c r="AO58" s="555"/>
      <c r="AP58" s="555"/>
      <c r="AQ58" s="555"/>
      <c r="AR58" s="555"/>
      <c r="AS58" s="555"/>
      <c r="AT58" s="555"/>
      <c r="AU58" s="555"/>
      <c r="AV58" s="555"/>
      <c r="AW58" s="555"/>
      <c r="AX58" s="550"/>
      <c r="AY58" s="550"/>
      <c r="AZ58" s="550"/>
      <c r="BA58" s="550"/>
      <c r="BB58" s="550"/>
      <c r="BC58" s="550"/>
      <c r="BD58" s="550"/>
      <c r="BE58" s="550"/>
      <c r="BF58" s="550"/>
      <c r="BG58" s="550"/>
      <c r="BH58" s="550"/>
      <c r="BI58" s="550"/>
      <c r="BJ58" s="550"/>
      <c r="BK58" s="550"/>
      <c r="BL58" s="550"/>
      <c r="BM58" s="56"/>
      <c r="BN58" s="56"/>
      <c r="BO58" s="473"/>
      <c r="BP58" s="474"/>
      <c r="BQ58" s="474"/>
      <c r="BR58" s="474"/>
      <c r="BS58" s="474"/>
      <c r="BT58" s="474"/>
      <c r="BU58" s="474"/>
      <c r="BV58" s="474"/>
      <c r="BW58" s="474"/>
      <c r="BX58" s="474"/>
      <c r="BY58" s="474"/>
      <c r="BZ58" s="474"/>
      <c r="CA58" s="474"/>
      <c r="CB58" s="474"/>
      <c r="CC58" s="474"/>
      <c r="CD58" s="474"/>
      <c r="CE58" s="474"/>
      <c r="CF58" s="474"/>
      <c r="CG58" s="474"/>
      <c r="CH58" s="474"/>
      <c r="CI58" s="474"/>
      <c r="CJ58" s="474"/>
      <c r="CK58" s="474"/>
      <c r="CL58" s="474"/>
      <c r="CM58" s="474"/>
      <c r="CN58" s="474"/>
      <c r="CO58" s="475"/>
      <c r="CP58" s="83"/>
      <c r="DP58" s="102" t="s">
        <v>276</v>
      </c>
    </row>
    <row r="59" spans="6:216" ht="13.5" customHeight="1" thickBot="1">
      <c r="F59" s="84"/>
      <c r="G59" s="473"/>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5"/>
      <c r="AI59" s="56"/>
      <c r="AJ59" s="555"/>
      <c r="AK59" s="555"/>
      <c r="AL59" s="555"/>
      <c r="AM59" s="555"/>
      <c r="AN59" s="555"/>
      <c r="AO59" s="555"/>
      <c r="AP59" s="555"/>
      <c r="AQ59" s="555"/>
      <c r="AR59" s="555"/>
      <c r="AS59" s="555"/>
      <c r="AT59" s="555"/>
      <c r="AU59" s="555"/>
      <c r="AV59" s="555"/>
      <c r="AW59" s="555"/>
      <c r="AX59" s="550"/>
      <c r="AY59" s="550"/>
      <c r="AZ59" s="550"/>
      <c r="BA59" s="550"/>
      <c r="BB59" s="550"/>
      <c r="BC59" s="550"/>
      <c r="BD59" s="550"/>
      <c r="BE59" s="550"/>
      <c r="BF59" s="550"/>
      <c r="BG59" s="550"/>
      <c r="BH59" s="550"/>
      <c r="BI59" s="550"/>
      <c r="BJ59" s="550"/>
      <c r="BK59" s="550"/>
      <c r="BL59" s="550"/>
      <c r="BM59" s="56"/>
      <c r="BN59" s="56"/>
      <c r="BO59" s="473"/>
      <c r="BP59" s="474"/>
      <c r="BQ59" s="474"/>
      <c r="BR59" s="474"/>
      <c r="BS59" s="474"/>
      <c r="BT59" s="474"/>
      <c r="BU59" s="474"/>
      <c r="BV59" s="474"/>
      <c r="BW59" s="474"/>
      <c r="BX59" s="474"/>
      <c r="BY59" s="474"/>
      <c r="BZ59" s="474"/>
      <c r="CA59" s="474"/>
      <c r="CB59" s="474"/>
      <c r="CC59" s="474"/>
      <c r="CD59" s="474"/>
      <c r="CE59" s="474"/>
      <c r="CF59" s="474"/>
      <c r="CG59" s="474"/>
      <c r="CH59" s="474"/>
      <c r="CI59" s="474"/>
      <c r="CJ59" s="474"/>
      <c r="CK59" s="474"/>
      <c r="CL59" s="474"/>
      <c r="CM59" s="474"/>
      <c r="CN59" s="474"/>
      <c r="CO59" s="475"/>
      <c r="CP59" s="83"/>
      <c r="DP59" s="102" t="s">
        <v>139</v>
      </c>
    </row>
    <row r="60" spans="6:216" ht="13.5" customHeight="1" thickBot="1">
      <c r="F60" s="84"/>
      <c r="G60" s="473"/>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5"/>
      <c r="AI60" s="56"/>
      <c r="AJ60" s="555"/>
      <c r="AK60" s="555"/>
      <c r="AL60" s="555"/>
      <c r="AM60" s="555"/>
      <c r="AN60" s="555"/>
      <c r="AO60" s="555"/>
      <c r="AP60" s="555"/>
      <c r="AQ60" s="555"/>
      <c r="AR60" s="555"/>
      <c r="AS60" s="555"/>
      <c r="AT60" s="555"/>
      <c r="AU60" s="555"/>
      <c r="AV60" s="555"/>
      <c r="AW60" s="555"/>
      <c r="AX60" s="550"/>
      <c r="AY60" s="550"/>
      <c r="AZ60" s="550"/>
      <c r="BA60" s="550"/>
      <c r="BB60" s="550"/>
      <c r="BC60" s="550"/>
      <c r="BD60" s="550"/>
      <c r="BE60" s="550"/>
      <c r="BF60" s="550"/>
      <c r="BG60" s="550"/>
      <c r="BH60" s="550"/>
      <c r="BI60" s="550"/>
      <c r="BJ60" s="550"/>
      <c r="BK60" s="550"/>
      <c r="BL60" s="550"/>
      <c r="BM60" s="56"/>
      <c r="BN60" s="56"/>
      <c r="BO60" s="473"/>
      <c r="BP60" s="474"/>
      <c r="BQ60" s="474"/>
      <c r="BR60" s="474"/>
      <c r="BS60" s="474"/>
      <c r="BT60" s="474"/>
      <c r="BU60" s="474"/>
      <c r="BV60" s="474"/>
      <c r="BW60" s="474"/>
      <c r="BX60" s="474"/>
      <c r="BY60" s="474"/>
      <c r="BZ60" s="474"/>
      <c r="CA60" s="474"/>
      <c r="CB60" s="474"/>
      <c r="CC60" s="474"/>
      <c r="CD60" s="474"/>
      <c r="CE60" s="474"/>
      <c r="CF60" s="474"/>
      <c r="CG60" s="474"/>
      <c r="CH60" s="474"/>
      <c r="CI60" s="474"/>
      <c r="CJ60" s="474"/>
      <c r="CK60" s="474"/>
      <c r="CL60" s="474"/>
      <c r="CM60" s="474"/>
      <c r="CN60" s="474"/>
      <c r="CO60" s="475"/>
      <c r="CP60" s="83"/>
      <c r="DP60" s="102" t="s">
        <v>140</v>
      </c>
    </row>
    <row r="61" spans="6:216" ht="13.5" customHeight="1" thickBot="1">
      <c r="F61" s="84"/>
      <c r="G61" s="473"/>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5"/>
      <c r="AI61" s="56"/>
      <c r="AJ61" s="555"/>
      <c r="AK61" s="555"/>
      <c r="AL61" s="555"/>
      <c r="AM61" s="555"/>
      <c r="AN61" s="555"/>
      <c r="AO61" s="555"/>
      <c r="AP61" s="555"/>
      <c r="AQ61" s="555"/>
      <c r="AR61" s="555"/>
      <c r="AS61" s="555"/>
      <c r="AT61" s="555"/>
      <c r="AU61" s="555"/>
      <c r="AV61" s="555"/>
      <c r="AW61" s="555"/>
      <c r="AX61" s="550"/>
      <c r="AY61" s="550"/>
      <c r="AZ61" s="550"/>
      <c r="BA61" s="550"/>
      <c r="BB61" s="550"/>
      <c r="BC61" s="550"/>
      <c r="BD61" s="550"/>
      <c r="BE61" s="550"/>
      <c r="BF61" s="550"/>
      <c r="BG61" s="550"/>
      <c r="BH61" s="550"/>
      <c r="BI61" s="550"/>
      <c r="BJ61" s="550"/>
      <c r="BK61" s="550"/>
      <c r="BL61" s="550"/>
      <c r="BM61" s="56"/>
      <c r="BN61" s="56"/>
      <c r="BO61" s="473"/>
      <c r="BP61" s="474"/>
      <c r="BQ61" s="474"/>
      <c r="BR61" s="474"/>
      <c r="BS61" s="474"/>
      <c r="BT61" s="474"/>
      <c r="BU61" s="474"/>
      <c r="BV61" s="474"/>
      <c r="BW61" s="474"/>
      <c r="BX61" s="474"/>
      <c r="BY61" s="474"/>
      <c r="BZ61" s="474"/>
      <c r="CA61" s="474"/>
      <c r="CB61" s="474"/>
      <c r="CC61" s="474"/>
      <c r="CD61" s="474"/>
      <c r="CE61" s="474"/>
      <c r="CF61" s="474"/>
      <c r="CG61" s="474"/>
      <c r="CH61" s="474"/>
      <c r="CI61" s="474"/>
      <c r="CJ61" s="474"/>
      <c r="CK61" s="474"/>
      <c r="CL61" s="474"/>
      <c r="CM61" s="474"/>
      <c r="CN61" s="474"/>
      <c r="CO61" s="475"/>
      <c r="CP61" s="83"/>
      <c r="DP61" s="102" t="s">
        <v>129</v>
      </c>
    </row>
    <row r="62" spans="6:216" ht="13.5" customHeight="1" thickBot="1">
      <c r="F62" s="84"/>
      <c r="G62" s="476"/>
      <c r="H62" s="556"/>
      <c r="I62" s="556"/>
      <c r="J62" s="556"/>
      <c r="K62" s="556"/>
      <c r="L62" s="556"/>
      <c r="M62" s="556"/>
      <c r="N62" s="556"/>
      <c r="O62" s="556"/>
      <c r="P62" s="556"/>
      <c r="Q62" s="556"/>
      <c r="R62" s="556"/>
      <c r="S62" s="556"/>
      <c r="T62" s="556"/>
      <c r="U62" s="556"/>
      <c r="V62" s="556"/>
      <c r="W62" s="556"/>
      <c r="X62" s="556"/>
      <c r="Y62" s="556"/>
      <c r="Z62" s="556"/>
      <c r="AA62" s="556"/>
      <c r="AB62" s="556"/>
      <c r="AC62" s="556"/>
      <c r="AD62" s="556"/>
      <c r="AE62" s="556"/>
      <c r="AF62" s="556"/>
      <c r="AG62" s="478"/>
      <c r="AI62" s="56"/>
      <c r="AJ62" s="555"/>
      <c r="AK62" s="555"/>
      <c r="AL62" s="555"/>
      <c r="AM62" s="555"/>
      <c r="AN62" s="555"/>
      <c r="AO62" s="555"/>
      <c r="AP62" s="555"/>
      <c r="AQ62" s="555"/>
      <c r="AR62" s="555"/>
      <c r="AS62" s="555"/>
      <c r="AT62" s="555"/>
      <c r="AU62" s="555"/>
      <c r="AV62" s="555"/>
      <c r="AW62" s="555"/>
      <c r="AX62" s="550"/>
      <c r="AY62" s="550"/>
      <c r="AZ62" s="550"/>
      <c r="BA62" s="550"/>
      <c r="BB62" s="550"/>
      <c r="BC62" s="550"/>
      <c r="BD62" s="550"/>
      <c r="BE62" s="550"/>
      <c r="BF62" s="550"/>
      <c r="BG62" s="550"/>
      <c r="BH62" s="550"/>
      <c r="BI62" s="550"/>
      <c r="BJ62" s="550"/>
      <c r="BK62" s="550"/>
      <c r="BL62" s="550"/>
      <c r="BM62" s="56"/>
      <c r="BN62" s="56"/>
      <c r="BO62" s="476"/>
      <c r="BP62" s="556"/>
      <c r="BQ62" s="556"/>
      <c r="BR62" s="556"/>
      <c r="BS62" s="556"/>
      <c r="BT62" s="556"/>
      <c r="BU62" s="556"/>
      <c r="BV62" s="556"/>
      <c r="BW62" s="556"/>
      <c r="BX62" s="556"/>
      <c r="BY62" s="556"/>
      <c r="BZ62" s="556"/>
      <c r="CA62" s="556"/>
      <c r="CB62" s="556"/>
      <c r="CC62" s="556"/>
      <c r="CD62" s="556"/>
      <c r="CE62" s="556"/>
      <c r="CF62" s="556"/>
      <c r="CG62" s="556"/>
      <c r="CH62" s="556"/>
      <c r="CI62" s="556"/>
      <c r="CJ62" s="556"/>
      <c r="CK62" s="556"/>
      <c r="CL62" s="556"/>
      <c r="CM62" s="556"/>
      <c r="CN62" s="556"/>
      <c r="CO62" s="478"/>
      <c r="CP62" s="83"/>
      <c r="DP62" s="102" t="s">
        <v>141</v>
      </c>
    </row>
    <row r="63" spans="6:216" ht="13.5" customHeight="1" thickBot="1">
      <c r="F63" s="85"/>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7"/>
      <c r="DP63" s="102" t="s">
        <v>142</v>
      </c>
    </row>
    <row r="64" spans="6:216" ht="13.5" customHeight="1">
      <c r="DP64" s="102" t="s">
        <v>143</v>
      </c>
    </row>
    <row r="65" spans="6:120" ht="13.5" customHeight="1" thickBot="1">
      <c r="DP65" s="102" t="s">
        <v>144</v>
      </c>
    </row>
    <row r="66" spans="6:120" ht="13.5" customHeight="1">
      <c r="F66" s="502" t="s">
        <v>154</v>
      </c>
      <c r="G66" s="503"/>
      <c r="H66" s="503"/>
      <c r="I66" s="503"/>
      <c r="J66" s="503"/>
      <c r="K66" s="503"/>
      <c r="L66" s="503"/>
      <c r="M66" s="503"/>
      <c r="N66" s="503"/>
      <c r="O66" s="503"/>
      <c r="P66" s="503"/>
      <c r="Q66" s="503"/>
      <c r="R66" s="503"/>
      <c r="S66" s="503"/>
      <c r="T66" s="503"/>
      <c r="U66" s="503"/>
      <c r="V66" s="503"/>
      <c r="W66" s="503"/>
      <c r="X66" s="503"/>
      <c r="Y66" s="503"/>
      <c r="Z66" s="503"/>
      <c r="AA66" s="503"/>
      <c r="AB66" s="503"/>
      <c r="AC66" s="503"/>
      <c r="AD66" s="503"/>
      <c r="AE66" s="503"/>
      <c r="AF66" s="503"/>
      <c r="AG66" s="503"/>
      <c r="AH66" s="503"/>
      <c r="AI66" s="503"/>
      <c r="AJ66" s="503"/>
      <c r="AK66" s="503"/>
      <c r="AL66" s="503"/>
      <c r="AM66" s="503"/>
      <c r="AN66" s="503"/>
      <c r="AO66" s="503"/>
      <c r="AP66" s="503"/>
      <c r="AQ66" s="503"/>
      <c r="AR66" s="503"/>
      <c r="AS66" s="503"/>
      <c r="AT66" s="503"/>
      <c r="AU66" s="503"/>
      <c r="AV66" s="503"/>
      <c r="AW66" s="503"/>
      <c r="AX66" s="503"/>
      <c r="AY66" s="503"/>
      <c r="AZ66" s="503"/>
      <c r="BA66" s="503"/>
      <c r="BB66" s="503"/>
      <c r="BC66" s="503"/>
      <c r="BD66" s="503"/>
      <c r="BE66" s="503"/>
      <c r="BF66" s="503"/>
      <c r="BG66" s="503"/>
      <c r="BH66" s="503"/>
      <c r="BI66" s="503"/>
      <c r="BJ66" s="503"/>
      <c r="BK66" s="503"/>
      <c r="BL66" s="503"/>
      <c r="BM66" s="503"/>
      <c r="BN66" s="503"/>
      <c r="BO66" s="503"/>
      <c r="BP66" s="503"/>
      <c r="BQ66" s="503"/>
      <c r="BR66" s="503"/>
      <c r="BS66" s="503"/>
      <c r="BT66" s="503"/>
      <c r="BU66" s="503"/>
      <c r="BV66" s="503"/>
      <c r="BW66" s="503"/>
      <c r="BX66" s="503"/>
      <c r="BY66" s="503"/>
      <c r="BZ66" s="503"/>
      <c r="CA66" s="503"/>
      <c r="CB66" s="503"/>
      <c r="CC66" s="503"/>
      <c r="CD66" s="503"/>
      <c r="CE66" s="503"/>
      <c r="CF66" s="503"/>
      <c r="CG66" s="503"/>
      <c r="CH66" s="503"/>
      <c r="CI66" s="503"/>
      <c r="CJ66" s="503"/>
      <c r="CK66" s="503"/>
      <c r="CL66" s="503"/>
      <c r="CM66" s="503"/>
      <c r="CN66" s="503"/>
      <c r="CO66" s="503"/>
      <c r="CP66" s="504"/>
      <c r="DP66" s="102" t="s">
        <v>145</v>
      </c>
    </row>
    <row r="67" spans="6:120" ht="13.5" customHeight="1" thickBot="1">
      <c r="F67" s="505"/>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6"/>
      <c r="BJ67" s="506"/>
      <c r="BK67" s="506"/>
      <c r="BL67" s="506"/>
      <c r="BM67" s="506"/>
      <c r="BN67" s="506"/>
      <c r="BO67" s="506"/>
      <c r="BP67" s="506"/>
      <c r="BQ67" s="506"/>
      <c r="BR67" s="506"/>
      <c r="BS67" s="506"/>
      <c r="BT67" s="506"/>
      <c r="BU67" s="506"/>
      <c r="BV67" s="506"/>
      <c r="BW67" s="506"/>
      <c r="BX67" s="506"/>
      <c r="BY67" s="506"/>
      <c r="BZ67" s="506"/>
      <c r="CA67" s="506"/>
      <c r="CB67" s="506"/>
      <c r="CC67" s="506"/>
      <c r="CD67" s="506"/>
      <c r="CE67" s="506"/>
      <c r="CF67" s="506"/>
      <c r="CG67" s="506"/>
      <c r="CH67" s="506"/>
      <c r="CI67" s="506"/>
      <c r="CJ67" s="506"/>
      <c r="CK67" s="506"/>
      <c r="CL67" s="506"/>
      <c r="CM67" s="506"/>
      <c r="CN67" s="506"/>
      <c r="CO67" s="506"/>
      <c r="CP67" s="507"/>
      <c r="DP67" s="102" t="s">
        <v>146</v>
      </c>
    </row>
    <row r="68" spans="6:120" ht="13.5" customHeight="1">
      <c r="F68" s="82"/>
      <c r="G68" s="79"/>
      <c r="H68" s="79"/>
      <c r="I68" s="79"/>
      <c r="J68" s="79"/>
      <c r="K68" s="79"/>
      <c r="L68" s="79"/>
      <c r="M68" s="79"/>
      <c r="N68" s="79"/>
      <c r="O68" s="79"/>
      <c r="P68" s="79"/>
      <c r="Q68" s="79"/>
      <c r="R68" s="79"/>
      <c r="S68" s="79"/>
      <c r="T68" s="79"/>
      <c r="U68" s="79"/>
      <c r="V68" s="79"/>
      <c r="W68" s="79"/>
      <c r="X68" s="56"/>
      <c r="Y68" s="56"/>
      <c r="Z68" s="56"/>
      <c r="AA68" s="56"/>
      <c r="AB68" s="56"/>
      <c r="AC68" s="56"/>
      <c r="AD68" s="56"/>
      <c r="AE68" s="56"/>
      <c r="AF68" s="56"/>
      <c r="AG68" s="56"/>
      <c r="AH68" s="56"/>
      <c r="AI68" s="80"/>
      <c r="AJ68" s="80"/>
      <c r="AK68" s="80"/>
      <c r="AL68" s="80"/>
      <c r="AM68" s="80"/>
      <c r="AN68" s="80"/>
      <c r="AO68" s="80"/>
      <c r="AP68" s="80"/>
      <c r="AQ68" s="80"/>
      <c r="AR68" s="80"/>
      <c r="AS68" s="80"/>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83"/>
      <c r="DP68" s="102" t="s">
        <v>147</v>
      </c>
    </row>
    <row r="69" spans="6:120" ht="13.5" customHeight="1" thickBot="1">
      <c r="F69" s="82"/>
      <c r="G69" s="90" t="s">
        <v>158</v>
      </c>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90" t="s">
        <v>164</v>
      </c>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83"/>
      <c r="DP69" s="102" t="s">
        <v>148</v>
      </c>
    </row>
    <row r="70" spans="6:120" ht="13.5" customHeight="1">
      <c r="F70" s="84"/>
      <c r="G70" s="470"/>
      <c r="H70" s="471"/>
      <c r="I70" s="471"/>
      <c r="J70" s="471"/>
      <c r="K70" s="471"/>
      <c r="L70" s="471"/>
      <c r="M70" s="471"/>
      <c r="N70" s="471"/>
      <c r="O70" s="471"/>
      <c r="P70" s="471"/>
      <c r="Q70" s="471"/>
      <c r="R70" s="471"/>
      <c r="S70" s="471"/>
      <c r="T70" s="471"/>
      <c r="U70" s="471"/>
      <c r="V70" s="471"/>
      <c r="W70" s="471"/>
      <c r="X70" s="471"/>
      <c r="Y70" s="471"/>
      <c r="Z70" s="471"/>
      <c r="AA70" s="471"/>
      <c r="AB70" s="471"/>
      <c r="AC70" s="471"/>
      <c r="AD70" s="471"/>
      <c r="AE70" s="471"/>
      <c r="AF70" s="471"/>
      <c r="AG70" s="472"/>
      <c r="AH70" s="56"/>
      <c r="AI70" s="56"/>
      <c r="AJ70" s="508" t="s">
        <v>171</v>
      </c>
      <c r="AK70" s="509"/>
      <c r="AL70" s="509"/>
      <c r="AM70" s="509"/>
      <c r="AN70" s="509"/>
      <c r="AO70" s="509"/>
      <c r="AP70" s="509"/>
      <c r="AQ70" s="509"/>
      <c r="AR70" s="509"/>
      <c r="AS70" s="509"/>
      <c r="AT70" s="509"/>
      <c r="AU70" s="509"/>
      <c r="AV70" s="510"/>
      <c r="AW70" s="481"/>
      <c r="AX70" s="482"/>
      <c r="AY70" s="482"/>
      <c r="AZ70" s="482"/>
      <c r="BA70" s="482"/>
      <c r="BB70" s="482"/>
      <c r="BC70" s="482"/>
      <c r="BD70" s="482"/>
      <c r="BE70" s="482"/>
      <c r="BF70" s="482"/>
      <c r="BG70" s="482"/>
      <c r="BH70" s="482"/>
      <c r="BI70" s="482"/>
      <c r="BJ70" s="482"/>
      <c r="BK70" s="482"/>
      <c r="BL70" s="483"/>
      <c r="BM70" s="56"/>
      <c r="BN70" s="56"/>
      <c r="BO70" s="470"/>
      <c r="BP70" s="471"/>
      <c r="BQ70" s="471"/>
      <c r="BR70" s="471"/>
      <c r="BS70" s="471"/>
      <c r="BT70" s="471"/>
      <c r="BU70" s="471"/>
      <c r="BV70" s="471"/>
      <c r="BW70" s="471"/>
      <c r="BX70" s="471"/>
      <c r="BY70" s="471"/>
      <c r="BZ70" s="471"/>
      <c r="CA70" s="471"/>
      <c r="CB70" s="471"/>
      <c r="CC70" s="471"/>
      <c r="CD70" s="471"/>
      <c r="CE70" s="471"/>
      <c r="CF70" s="471"/>
      <c r="CG70" s="471"/>
      <c r="CH70" s="471"/>
      <c r="CI70" s="471"/>
      <c r="CJ70" s="471"/>
      <c r="CK70" s="471"/>
      <c r="CL70" s="471"/>
      <c r="CM70" s="471"/>
      <c r="CN70" s="471"/>
      <c r="CO70" s="472"/>
      <c r="CP70" s="83"/>
      <c r="DP70" s="102" t="s">
        <v>149</v>
      </c>
    </row>
    <row r="71" spans="6:120" ht="13.5" customHeight="1">
      <c r="F71" s="84"/>
      <c r="G71" s="473"/>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5"/>
      <c r="AH71" s="56"/>
      <c r="AI71" s="56"/>
      <c r="AJ71" s="511"/>
      <c r="AK71" s="512"/>
      <c r="AL71" s="512"/>
      <c r="AM71" s="512"/>
      <c r="AN71" s="512"/>
      <c r="AO71" s="512"/>
      <c r="AP71" s="512"/>
      <c r="AQ71" s="512"/>
      <c r="AR71" s="512"/>
      <c r="AS71" s="512"/>
      <c r="AT71" s="512"/>
      <c r="AU71" s="512"/>
      <c r="AV71" s="513"/>
      <c r="AW71" s="484"/>
      <c r="AX71" s="485"/>
      <c r="AY71" s="485"/>
      <c r="AZ71" s="485"/>
      <c r="BA71" s="485"/>
      <c r="BB71" s="485"/>
      <c r="BC71" s="485"/>
      <c r="BD71" s="485"/>
      <c r="BE71" s="485"/>
      <c r="BF71" s="485"/>
      <c r="BG71" s="485"/>
      <c r="BH71" s="485"/>
      <c r="BI71" s="485"/>
      <c r="BJ71" s="485"/>
      <c r="BK71" s="485"/>
      <c r="BL71" s="486"/>
      <c r="BM71" s="56"/>
      <c r="BN71" s="56"/>
      <c r="BO71" s="473"/>
      <c r="BP71" s="474"/>
      <c r="BQ71" s="474"/>
      <c r="BR71" s="474"/>
      <c r="BS71" s="474"/>
      <c r="BT71" s="474"/>
      <c r="BU71" s="474"/>
      <c r="BV71" s="474"/>
      <c r="BW71" s="474"/>
      <c r="BX71" s="474"/>
      <c r="BY71" s="474"/>
      <c r="BZ71" s="474"/>
      <c r="CA71" s="474"/>
      <c r="CB71" s="474"/>
      <c r="CC71" s="474"/>
      <c r="CD71" s="474"/>
      <c r="CE71" s="474"/>
      <c r="CF71" s="474"/>
      <c r="CG71" s="474"/>
      <c r="CH71" s="474"/>
      <c r="CI71" s="474"/>
      <c r="CJ71" s="474"/>
      <c r="CK71" s="474"/>
      <c r="CL71" s="474"/>
      <c r="CM71" s="474"/>
      <c r="CN71" s="474"/>
      <c r="CO71" s="475"/>
      <c r="CP71" s="83"/>
      <c r="DP71" s="102" t="s">
        <v>150</v>
      </c>
    </row>
    <row r="72" spans="6:120" ht="13.5" customHeight="1">
      <c r="F72" s="84"/>
      <c r="G72" s="473"/>
      <c r="H72" s="474"/>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5"/>
      <c r="AH72" s="56"/>
      <c r="AI72" s="56"/>
      <c r="AJ72" s="511"/>
      <c r="AK72" s="512"/>
      <c r="AL72" s="512"/>
      <c r="AM72" s="512"/>
      <c r="AN72" s="512"/>
      <c r="AO72" s="512"/>
      <c r="AP72" s="512"/>
      <c r="AQ72" s="512"/>
      <c r="AR72" s="512"/>
      <c r="AS72" s="512"/>
      <c r="AT72" s="512"/>
      <c r="AU72" s="512"/>
      <c r="AV72" s="513"/>
      <c r="AW72" s="484"/>
      <c r="AX72" s="485"/>
      <c r="AY72" s="485"/>
      <c r="AZ72" s="485"/>
      <c r="BA72" s="485"/>
      <c r="BB72" s="485"/>
      <c r="BC72" s="485"/>
      <c r="BD72" s="485"/>
      <c r="BE72" s="485"/>
      <c r="BF72" s="485"/>
      <c r="BG72" s="485"/>
      <c r="BH72" s="485"/>
      <c r="BI72" s="485"/>
      <c r="BJ72" s="485"/>
      <c r="BK72" s="485"/>
      <c r="BL72" s="486"/>
      <c r="BM72" s="56"/>
      <c r="BN72" s="56"/>
      <c r="BO72" s="473"/>
      <c r="BP72" s="474"/>
      <c r="BQ72" s="474"/>
      <c r="BR72" s="474"/>
      <c r="BS72" s="474"/>
      <c r="BT72" s="474"/>
      <c r="BU72" s="474"/>
      <c r="BV72" s="474"/>
      <c r="BW72" s="474"/>
      <c r="BX72" s="474"/>
      <c r="BY72" s="474"/>
      <c r="BZ72" s="474"/>
      <c r="CA72" s="474"/>
      <c r="CB72" s="474"/>
      <c r="CC72" s="474"/>
      <c r="CD72" s="474"/>
      <c r="CE72" s="474"/>
      <c r="CF72" s="474"/>
      <c r="CG72" s="474"/>
      <c r="CH72" s="474"/>
      <c r="CI72" s="474"/>
      <c r="CJ72" s="474"/>
      <c r="CK72" s="474"/>
      <c r="CL72" s="474"/>
      <c r="CM72" s="474"/>
      <c r="CN72" s="474"/>
      <c r="CO72" s="475"/>
      <c r="CP72" s="83"/>
      <c r="DP72" s="102" t="s">
        <v>151</v>
      </c>
    </row>
    <row r="73" spans="6:120" ht="13.5" customHeight="1" thickBot="1">
      <c r="F73" s="84"/>
      <c r="G73" s="473"/>
      <c r="H73" s="474"/>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5"/>
      <c r="AH73" s="56"/>
      <c r="AI73" s="56"/>
      <c r="AJ73" s="514"/>
      <c r="AK73" s="515"/>
      <c r="AL73" s="515"/>
      <c r="AM73" s="515"/>
      <c r="AN73" s="515"/>
      <c r="AO73" s="515"/>
      <c r="AP73" s="515"/>
      <c r="AQ73" s="515"/>
      <c r="AR73" s="515"/>
      <c r="AS73" s="515"/>
      <c r="AT73" s="515"/>
      <c r="AU73" s="515"/>
      <c r="AV73" s="516"/>
      <c r="AW73" s="487"/>
      <c r="AX73" s="488"/>
      <c r="AY73" s="488"/>
      <c r="AZ73" s="488"/>
      <c r="BA73" s="488"/>
      <c r="BB73" s="488"/>
      <c r="BC73" s="488"/>
      <c r="BD73" s="488"/>
      <c r="BE73" s="488"/>
      <c r="BF73" s="488"/>
      <c r="BG73" s="488"/>
      <c r="BH73" s="488"/>
      <c r="BI73" s="488"/>
      <c r="BJ73" s="488"/>
      <c r="BK73" s="488"/>
      <c r="BL73" s="489"/>
      <c r="BM73" s="56"/>
      <c r="BN73" s="56"/>
      <c r="BO73" s="473"/>
      <c r="BP73" s="474"/>
      <c r="BQ73" s="474"/>
      <c r="BR73" s="474"/>
      <c r="BS73" s="474"/>
      <c r="BT73" s="474"/>
      <c r="BU73" s="474"/>
      <c r="BV73" s="474"/>
      <c r="BW73" s="474"/>
      <c r="BX73" s="474"/>
      <c r="BY73" s="474"/>
      <c r="BZ73" s="474"/>
      <c r="CA73" s="474"/>
      <c r="CB73" s="474"/>
      <c r="CC73" s="474"/>
      <c r="CD73" s="474"/>
      <c r="CE73" s="474"/>
      <c r="CF73" s="474"/>
      <c r="CG73" s="474"/>
      <c r="CH73" s="474"/>
      <c r="CI73" s="474"/>
      <c r="CJ73" s="474"/>
      <c r="CK73" s="474"/>
      <c r="CL73" s="474"/>
      <c r="CM73" s="474"/>
      <c r="CN73" s="474"/>
      <c r="CO73" s="475"/>
      <c r="CP73" s="83"/>
    </row>
    <row r="74" spans="6:120" ht="13.5" customHeight="1">
      <c r="F74" s="84"/>
      <c r="G74" s="473"/>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5"/>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473"/>
      <c r="BP74" s="474"/>
      <c r="BQ74" s="474"/>
      <c r="BR74" s="474"/>
      <c r="BS74" s="474"/>
      <c r="BT74" s="474"/>
      <c r="BU74" s="474"/>
      <c r="BV74" s="474"/>
      <c r="BW74" s="474"/>
      <c r="BX74" s="474"/>
      <c r="BY74" s="474"/>
      <c r="BZ74" s="474"/>
      <c r="CA74" s="474"/>
      <c r="CB74" s="474"/>
      <c r="CC74" s="474"/>
      <c r="CD74" s="474"/>
      <c r="CE74" s="474"/>
      <c r="CF74" s="474"/>
      <c r="CG74" s="474"/>
      <c r="CH74" s="474"/>
      <c r="CI74" s="474"/>
      <c r="CJ74" s="474"/>
      <c r="CK74" s="474"/>
      <c r="CL74" s="474"/>
      <c r="CM74" s="474"/>
      <c r="CN74" s="474"/>
      <c r="CO74" s="475"/>
      <c r="CP74" s="83"/>
    </row>
    <row r="75" spans="6:120" ht="13.5" customHeight="1" thickBot="1">
      <c r="F75" s="84"/>
      <c r="G75" s="473"/>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5"/>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473"/>
      <c r="BP75" s="474"/>
      <c r="BQ75" s="474"/>
      <c r="BR75" s="474"/>
      <c r="BS75" s="474"/>
      <c r="BT75" s="474"/>
      <c r="BU75" s="474"/>
      <c r="BV75" s="474"/>
      <c r="BW75" s="474"/>
      <c r="BX75" s="474"/>
      <c r="BY75" s="474"/>
      <c r="BZ75" s="474"/>
      <c r="CA75" s="474"/>
      <c r="CB75" s="474"/>
      <c r="CC75" s="474"/>
      <c r="CD75" s="474"/>
      <c r="CE75" s="474"/>
      <c r="CF75" s="474"/>
      <c r="CG75" s="474"/>
      <c r="CH75" s="474"/>
      <c r="CI75" s="474"/>
      <c r="CJ75" s="474"/>
      <c r="CK75" s="474"/>
      <c r="CL75" s="474"/>
      <c r="CM75" s="474"/>
      <c r="CN75" s="474"/>
      <c r="CO75" s="475"/>
      <c r="CP75" s="83"/>
    </row>
    <row r="76" spans="6:120" ht="13.5" customHeight="1">
      <c r="F76" s="84"/>
      <c r="G76" s="473"/>
      <c r="H76" s="474"/>
      <c r="I76" s="474"/>
      <c r="J76" s="474"/>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5"/>
      <c r="AH76" s="56"/>
      <c r="AI76" s="56"/>
      <c r="AJ76" s="508" t="s">
        <v>388</v>
      </c>
      <c r="AK76" s="509"/>
      <c r="AL76" s="509"/>
      <c r="AM76" s="509"/>
      <c r="AN76" s="509"/>
      <c r="AO76" s="509"/>
      <c r="AP76" s="509"/>
      <c r="AQ76" s="509"/>
      <c r="AR76" s="509"/>
      <c r="AS76" s="509"/>
      <c r="AT76" s="509"/>
      <c r="AU76" s="509"/>
      <c r="AV76" s="510"/>
      <c r="AW76" s="538" t="s">
        <v>387</v>
      </c>
      <c r="AX76" s="539"/>
      <c r="AY76" s="539"/>
      <c r="AZ76" s="539"/>
      <c r="BA76" s="539"/>
      <c r="BB76" s="539"/>
      <c r="BC76" s="539"/>
      <c r="BD76" s="539"/>
      <c r="BE76" s="539"/>
      <c r="BF76" s="539"/>
      <c r="BG76" s="539"/>
      <c r="BH76" s="539"/>
      <c r="BI76" s="539"/>
      <c r="BJ76" s="539"/>
      <c r="BK76" s="539"/>
      <c r="BL76" s="540"/>
      <c r="BM76" s="56"/>
      <c r="BN76" s="56"/>
      <c r="BO76" s="473"/>
      <c r="BP76" s="474"/>
      <c r="BQ76" s="474"/>
      <c r="BR76" s="474"/>
      <c r="BS76" s="474"/>
      <c r="BT76" s="474"/>
      <c r="BU76" s="474"/>
      <c r="BV76" s="474"/>
      <c r="BW76" s="474"/>
      <c r="BX76" s="474"/>
      <c r="BY76" s="474"/>
      <c r="BZ76" s="474"/>
      <c r="CA76" s="474"/>
      <c r="CB76" s="474"/>
      <c r="CC76" s="474"/>
      <c r="CD76" s="474"/>
      <c r="CE76" s="474"/>
      <c r="CF76" s="474"/>
      <c r="CG76" s="474"/>
      <c r="CH76" s="474"/>
      <c r="CI76" s="474"/>
      <c r="CJ76" s="474"/>
      <c r="CK76" s="474"/>
      <c r="CL76" s="474"/>
      <c r="CM76" s="474"/>
      <c r="CN76" s="474"/>
      <c r="CO76" s="475"/>
      <c r="CP76" s="83"/>
    </row>
    <row r="77" spans="6:120" ht="13.5" customHeight="1">
      <c r="F77" s="84"/>
      <c r="G77" s="473"/>
      <c r="H77" s="474"/>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5"/>
      <c r="AH77" s="56"/>
      <c r="AI77" s="56"/>
      <c r="AJ77" s="511"/>
      <c r="AK77" s="512"/>
      <c r="AL77" s="512"/>
      <c r="AM77" s="512"/>
      <c r="AN77" s="512"/>
      <c r="AO77" s="512"/>
      <c r="AP77" s="512"/>
      <c r="AQ77" s="512"/>
      <c r="AR77" s="512"/>
      <c r="AS77" s="512"/>
      <c r="AT77" s="512"/>
      <c r="AU77" s="512"/>
      <c r="AV77" s="513"/>
      <c r="AW77" s="541"/>
      <c r="AX77" s="542"/>
      <c r="AY77" s="542"/>
      <c r="AZ77" s="542"/>
      <c r="BA77" s="542"/>
      <c r="BB77" s="542"/>
      <c r="BC77" s="542"/>
      <c r="BD77" s="542"/>
      <c r="BE77" s="542"/>
      <c r="BF77" s="542"/>
      <c r="BG77" s="542"/>
      <c r="BH77" s="542"/>
      <c r="BI77" s="542"/>
      <c r="BJ77" s="542"/>
      <c r="BK77" s="542"/>
      <c r="BL77" s="543"/>
      <c r="BM77" s="56"/>
      <c r="BN77" s="56"/>
      <c r="BO77" s="473"/>
      <c r="BP77" s="474"/>
      <c r="BQ77" s="474"/>
      <c r="BR77" s="474"/>
      <c r="BS77" s="474"/>
      <c r="BT77" s="474"/>
      <c r="BU77" s="474"/>
      <c r="BV77" s="474"/>
      <c r="BW77" s="474"/>
      <c r="BX77" s="474"/>
      <c r="BY77" s="474"/>
      <c r="BZ77" s="474"/>
      <c r="CA77" s="474"/>
      <c r="CB77" s="474"/>
      <c r="CC77" s="474"/>
      <c r="CD77" s="474"/>
      <c r="CE77" s="474"/>
      <c r="CF77" s="474"/>
      <c r="CG77" s="474"/>
      <c r="CH77" s="474"/>
      <c r="CI77" s="474"/>
      <c r="CJ77" s="474"/>
      <c r="CK77" s="474"/>
      <c r="CL77" s="474"/>
      <c r="CM77" s="474"/>
      <c r="CN77" s="474"/>
      <c r="CO77" s="475"/>
      <c r="CP77" s="83"/>
    </row>
    <row r="78" spans="6:120" ht="13.15" customHeight="1">
      <c r="F78" s="84"/>
      <c r="G78" s="473"/>
      <c r="H78" s="474"/>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5"/>
      <c r="AH78" s="56"/>
      <c r="AI78" s="56"/>
      <c r="AJ78" s="511"/>
      <c r="AK78" s="512"/>
      <c r="AL78" s="512"/>
      <c r="AM78" s="512"/>
      <c r="AN78" s="512"/>
      <c r="AO78" s="512"/>
      <c r="AP78" s="512"/>
      <c r="AQ78" s="512"/>
      <c r="AR78" s="512"/>
      <c r="AS78" s="512"/>
      <c r="AT78" s="512"/>
      <c r="AU78" s="512"/>
      <c r="AV78" s="513"/>
      <c r="AW78" s="541"/>
      <c r="AX78" s="542"/>
      <c r="AY78" s="542"/>
      <c r="AZ78" s="542"/>
      <c r="BA78" s="542"/>
      <c r="BB78" s="542"/>
      <c r="BC78" s="542"/>
      <c r="BD78" s="542"/>
      <c r="BE78" s="542"/>
      <c r="BF78" s="542"/>
      <c r="BG78" s="542"/>
      <c r="BH78" s="542"/>
      <c r="BI78" s="542"/>
      <c r="BJ78" s="542"/>
      <c r="BK78" s="542"/>
      <c r="BL78" s="543"/>
      <c r="BM78" s="56"/>
      <c r="BN78" s="56"/>
      <c r="BO78" s="473"/>
      <c r="BP78" s="474"/>
      <c r="BQ78" s="474"/>
      <c r="BR78" s="474"/>
      <c r="BS78" s="474"/>
      <c r="BT78" s="474"/>
      <c r="BU78" s="474"/>
      <c r="BV78" s="474"/>
      <c r="BW78" s="474"/>
      <c r="BX78" s="474"/>
      <c r="BY78" s="474"/>
      <c r="BZ78" s="474"/>
      <c r="CA78" s="474"/>
      <c r="CB78" s="474"/>
      <c r="CC78" s="474"/>
      <c r="CD78" s="474"/>
      <c r="CE78" s="474"/>
      <c r="CF78" s="474"/>
      <c r="CG78" s="474"/>
      <c r="CH78" s="474"/>
      <c r="CI78" s="474"/>
      <c r="CJ78" s="474"/>
      <c r="CK78" s="474"/>
      <c r="CL78" s="474"/>
      <c r="CM78" s="474"/>
      <c r="CN78" s="474"/>
      <c r="CO78" s="475"/>
      <c r="CP78" s="83"/>
    </row>
    <row r="79" spans="6:120" ht="13.5" customHeight="1">
      <c r="F79" s="84"/>
      <c r="G79" s="473"/>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5"/>
      <c r="AH79" s="56"/>
      <c r="AI79" s="56"/>
      <c r="AJ79" s="511"/>
      <c r="AK79" s="512"/>
      <c r="AL79" s="512"/>
      <c r="AM79" s="512"/>
      <c r="AN79" s="512"/>
      <c r="AO79" s="512"/>
      <c r="AP79" s="512"/>
      <c r="AQ79" s="512"/>
      <c r="AR79" s="512"/>
      <c r="AS79" s="512"/>
      <c r="AT79" s="512"/>
      <c r="AU79" s="512"/>
      <c r="AV79" s="513"/>
      <c r="AW79" s="541"/>
      <c r="AX79" s="542"/>
      <c r="AY79" s="542"/>
      <c r="AZ79" s="542"/>
      <c r="BA79" s="542"/>
      <c r="BB79" s="542"/>
      <c r="BC79" s="542"/>
      <c r="BD79" s="542"/>
      <c r="BE79" s="542"/>
      <c r="BF79" s="542"/>
      <c r="BG79" s="542"/>
      <c r="BH79" s="542"/>
      <c r="BI79" s="542"/>
      <c r="BJ79" s="542"/>
      <c r="BK79" s="542"/>
      <c r="BL79" s="543"/>
      <c r="BM79" s="56"/>
      <c r="BN79" s="56"/>
      <c r="BO79" s="473"/>
      <c r="BP79" s="474"/>
      <c r="BQ79" s="474"/>
      <c r="BR79" s="474"/>
      <c r="BS79" s="474"/>
      <c r="BT79" s="474"/>
      <c r="BU79" s="474"/>
      <c r="BV79" s="474"/>
      <c r="BW79" s="474"/>
      <c r="BX79" s="474"/>
      <c r="BY79" s="474"/>
      <c r="BZ79" s="474"/>
      <c r="CA79" s="474"/>
      <c r="CB79" s="474"/>
      <c r="CC79" s="474"/>
      <c r="CD79" s="474"/>
      <c r="CE79" s="474"/>
      <c r="CF79" s="474"/>
      <c r="CG79" s="474"/>
      <c r="CH79" s="474"/>
      <c r="CI79" s="474"/>
      <c r="CJ79" s="474"/>
      <c r="CK79" s="474"/>
      <c r="CL79" s="474"/>
      <c r="CM79" s="474"/>
      <c r="CN79" s="474"/>
      <c r="CO79" s="475"/>
      <c r="CP79" s="83"/>
    </row>
    <row r="80" spans="6:120" ht="13.5" customHeight="1">
      <c r="F80" s="84"/>
      <c r="G80" s="473"/>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5"/>
      <c r="AH80" s="56"/>
      <c r="AI80" s="56"/>
      <c r="AJ80" s="511"/>
      <c r="AK80" s="512"/>
      <c r="AL80" s="512"/>
      <c r="AM80" s="512"/>
      <c r="AN80" s="512"/>
      <c r="AO80" s="512"/>
      <c r="AP80" s="512"/>
      <c r="AQ80" s="512"/>
      <c r="AR80" s="512"/>
      <c r="AS80" s="512"/>
      <c r="AT80" s="512"/>
      <c r="AU80" s="512"/>
      <c r="AV80" s="513"/>
      <c r="AW80" s="541"/>
      <c r="AX80" s="542"/>
      <c r="AY80" s="542"/>
      <c r="AZ80" s="542"/>
      <c r="BA80" s="542"/>
      <c r="BB80" s="542"/>
      <c r="BC80" s="542"/>
      <c r="BD80" s="542"/>
      <c r="BE80" s="542"/>
      <c r="BF80" s="542"/>
      <c r="BG80" s="542"/>
      <c r="BH80" s="542"/>
      <c r="BI80" s="542"/>
      <c r="BJ80" s="542"/>
      <c r="BK80" s="542"/>
      <c r="BL80" s="543"/>
      <c r="BM80" s="56"/>
      <c r="BN80" s="56"/>
      <c r="BO80" s="473"/>
      <c r="BP80" s="474"/>
      <c r="BQ80" s="474"/>
      <c r="BR80" s="474"/>
      <c r="BS80" s="474"/>
      <c r="BT80" s="474"/>
      <c r="BU80" s="474"/>
      <c r="BV80" s="474"/>
      <c r="BW80" s="474"/>
      <c r="BX80" s="474"/>
      <c r="BY80" s="474"/>
      <c r="BZ80" s="474"/>
      <c r="CA80" s="474"/>
      <c r="CB80" s="474"/>
      <c r="CC80" s="474"/>
      <c r="CD80" s="474"/>
      <c r="CE80" s="474"/>
      <c r="CF80" s="474"/>
      <c r="CG80" s="474"/>
      <c r="CH80" s="474"/>
      <c r="CI80" s="474"/>
      <c r="CJ80" s="474"/>
      <c r="CK80" s="474"/>
      <c r="CL80" s="474"/>
      <c r="CM80" s="474"/>
      <c r="CN80" s="474"/>
      <c r="CO80" s="475"/>
      <c r="CP80" s="83"/>
    </row>
    <row r="81" spans="6:94" ht="13.5" customHeight="1" thickBot="1">
      <c r="F81" s="84"/>
      <c r="G81" s="473"/>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5"/>
      <c r="AH81" s="56"/>
      <c r="AI81" s="56"/>
      <c r="AJ81" s="535"/>
      <c r="AK81" s="536"/>
      <c r="AL81" s="536"/>
      <c r="AM81" s="536"/>
      <c r="AN81" s="536"/>
      <c r="AO81" s="536"/>
      <c r="AP81" s="536"/>
      <c r="AQ81" s="536"/>
      <c r="AR81" s="536"/>
      <c r="AS81" s="536"/>
      <c r="AT81" s="536"/>
      <c r="AU81" s="536"/>
      <c r="AV81" s="537"/>
      <c r="AW81" s="544"/>
      <c r="AX81" s="545"/>
      <c r="AY81" s="545"/>
      <c r="AZ81" s="545"/>
      <c r="BA81" s="545"/>
      <c r="BB81" s="545"/>
      <c r="BC81" s="545"/>
      <c r="BD81" s="545"/>
      <c r="BE81" s="545"/>
      <c r="BF81" s="545"/>
      <c r="BG81" s="545"/>
      <c r="BH81" s="545"/>
      <c r="BI81" s="545"/>
      <c r="BJ81" s="545"/>
      <c r="BK81" s="545"/>
      <c r="BL81" s="546"/>
      <c r="BM81" s="56"/>
      <c r="BN81" s="56"/>
      <c r="BO81" s="473"/>
      <c r="BP81" s="474"/>
      <c r="BQ81" s="474"/>
      <c r="BR81" s="474"/>
      <c r="BS81" s="474"/>
      <c r="BT81" s="474"/>
      <c r="BU81" s="474"/>
      <c r="BV81" s="474"/>
      <c r="BW81" s="474"/>
      <c r="BX81" s="474"/>
      <c r="BY81" s="474"/>
      <c r="BZ81" s="474"/>
      <c r="CA81" s="474"/>
      <c r="CB81" s="474"/>
      <c r="CC81" s="474"/>
      <c r="CD81" s="474"/>
      <c r="CE81" s="474"/>
      <c r="CF81" s="474"/>
      <c r="CG81" s="474"/>
      <c r="CH81" s="474"/>
      <c r="CI81" s="474"/>
      <c r="CJ81" s="474"/>
      <c r="CK81" s="474"/>
      <c r="CL81" s="474"/>
      <c r="CM81" s="474"/>
      <c r="CN81" s="474"/>
      <c r="CO81" s="475"/>
      <c r="CP81" s="83"/>
    </row>
    <row r="82" spans="6:94" ht="13.5" customHeight="1">
      <c r="F82" s="84"/>
      <c r="G82" s="473"/>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5"/>
      <c r="AH82" s="56"/>
      <c r="AI82" s="56"/>
      <c r="AJ82" s="517" t="s">
        <v>359</v>
      </c>
      <c r="AK82" s="518"/>
      <c r="AL82" s="518"/>
      <c r="AM82" s="518"/>
      <c r="AN82" s="518"/>
      <c r="AO82" s="518"/>
      <c r="AP82" s="518"/>
      <c r="AQ82" s="518"/>
      <c r="AR82" s="518"/>
      <c r="AS82" s="518"/>
      <c r="AT82" s="518"/>
      <c r="AU82" s="518"/>
      <c r="AV82" s="519"/>
      <c r="AW82" s="526"/>
      <c r="AX82" s="527"/>
      <c r="AY82" s="527"/>
      <c r="AZ82" s="527"/>
      <c r="BA82" s="527"/>
      <c r="BB82" s="527"/>
      <c r="BC82" s="527"/>
      <c r="BD82" s="527"/>
      <c r="BE82" s="527"/>
      <c r="BF82" s="527"/>
      <c r="BG82" s="527"/>
      <c r="BH82" s="527"/>
      <c r="BI82" s="527"/>
      <c r="BJ82" s="527"/>
      <c r="BK82" s="527"/>
      <c r="BL82" s="528"/>
      <c r="BM82" s="56"/>
      <c r="BN82" s="56"/>
      <c r="BO82" s="473"/>
      <c r="BP82" s="474"/>
      <c r="BQ82" s="474"/>
      <c r="BR82" s="474"/>
      <c r="BS82" s="474"/>
      <c r="BT82" s="474"/>
      <c r="BU82" s="474"/>
      <c r="BV82" s="474"/>
      <c r="BW82" s="474"/>
      <c r="BX82" s="474"/>
      <c r="BY82" s="474"/>
      <c r="BZ82" s="474"/>
      <c r="CA82" s="474"/>
      <c r="CB82" s="474"/>
      <c r="CC82" s="474"/>
      <c r="CD82" s="474"/>
      <c r="CE82" s="474"/>
      <c r="CF82" s="474"/>
      <c r="CG82" s="474"/>
      <c r="CH82" s="474"/>
      <c r="CI82" s="474"/>
      <c r="CJ82" s="474"/>
      <c r="CK82" s="474"/>
      <c r="CL82" s="474"/>
      <c r="CM82" s="474"/>
      <c r="CN82" s="474"/>
      <c r="CO82" s="475"/>
      <c r="CP82" s="83"/>
    </row>
    <row r="83" spans="6:94" ht="13.5" customHeight="1" thickBot="1">
      <c r="F83" s="84"/>
      <c r="G83" s="473"/>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5"/>
      <c r="AH83" s="56"/>
      <c r="AI83" s="56"/>
      <c r="AJ83" s="520"/>
      <c r="AK83" s="521"/>
      <c r="AL83" s="521"/>
      <c r="AM83" s="521"/>
      <c r="AN83" s="521"/>
      <c r="AO83" s="521"/>
      <c r="AP83" s="521"/>
      <c r="AQ83" s="521"/>
      <c r="AR83" s="521"/>
      <c r="AS83" s="521"/>
      <c r="AT83" s="521"/>
      <c r="AU83" s="521"/>
      <c r="AV83" s="522"/>
      <c r="AW83" s="547"/>
      <c r="AX83" s="548"/>
      <c r="AY83" s="548"/>
      <c r="AZ83" s="548"/>
      <c r="BA83" s="548"/>
      <c r="BB83" s="548"/>
      <c r="BC83" s="548"/>
      <c r="BD83" s="548"/>
      <c r="BE83" s="548"/>
      <c r="BF83" s="548"/>
      <c r="BG83" s="548"/>
      <c r="BH83" s="548"/>
      <c r="BI83" s="548"/>
      <c r="BJ83" s="548"/>
      <c r="BK83" s="548"/>
      <c r="BL83" s="549"/>
      <c r="BM83" s="56"/>
      <c r="BN83" s="56"/>
      <c r="BO83" s="473"/>
      <c r="BP83" s="474"/>
      <c r="BQ83" s="474"/>
      <c r="BR83" s="474"/>
      <c r="BS83" s="474"/>
      <c r="BT83" s="474"/>
      <c r="BU83" s="474"/>
      <c r="BV83" s="474"/>
      <c r="BW83" s="474"/>
      <c r="BX83" s="474"/>
      <c r="BY83" s="474"/>
      <c r="BZ83" s="474"/>
      <c r="CA83" s="474"/>
      <c r="CB83" s="474"/>
      <c r="CC83" s="474"/>
      <c r="CD83" s="474"/>
      <c r="CE83" s="474"/>
      <c r="CF83" s="474"/>
      <c r="CG83" s="474"/>
      <c r="CH83" s="474"/>
      <c r="CI83" s="474"/>
      <c r="CJ83" s="474"/>
      <c r="CK83" s="474"/>
      <c r="CL83" s="474"/>
      <c r="CM83" s="474"/>
      <c r="CN83" s="474"/>
      <c r="CO83" s="475"/>
      <c r="CP83" s="83"/>
    </row>
    <row r="84" spans="6:94" ht="13.5" customHeight="1">
      <c r="F84" s="84"/>
      <c r="G84" s="473"/>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5"/>
      <c r="AH84" s="56"/>
      <c r="AI84" s="56"/>
      <c r="AJ84" s="517" t="s">
        <v>359</v>
      </c>
      <c r="AK84" s="518"/>
      <c r="AL84" s="518"/>
      <c r="AM84" s="518"/>
      <c r="AN84" s="518"/>
      <c r="AO84" s="518"/>
      <c r="AP84" s="518"/>
      <c r="AQ84" s="518"/>
      <c r="AR84" s="518"/>
      <c r="AS84" s="518"/>
      <c r="AT84" s="518"/>
      <c r="AU84" s="518"/>
      <c r="AV84" s="519"/>
      <c r="AW84" s="526"/>
      <c r="AX84" s="527"/>
      <c r="AY84" s="527"/>
      <c r="AZ84" s="527"/>
      <c r="BA84" s="527"/>
      <c r="BB84" s="527"/>
      <c r="BC84" s="527"/>
      <c r="BD84" s="527"/>
      <c r="BE84" s="527"/>
      <c r="BF84" s="527"/>
      <c r="BG84" s="527"/>
      <c r="BH84" s="527"/>
      <c r="BI84" s="527"/>
      <c r="BJ84" s="527"/>
      <c r="BK84" s="527"/>
      <c r="BL84" s="528"/>
      <c r="BM84" s="56"/>
      <c r="BN84" s="56"/>
      <c r="BO84" s="473"/>
      <c r="BP84" s="474"/>
      <c r="BQ84" s="474"/>
      <c r="BR84" s="474"/>
      <c r="BS84" s="474"/>
      <c r="BT84" s="474"/>
      <c r="BU84" s="474"/>
      <c r="BV84" s="474"/>
      <c r="BW84" s="474"/>
      <c r="BX84" s="474"/>
      <c r="BY84" s="474"/>
      <c r="BZ84" s="474"/>
      <c r="CA84" s="474"/>
      <c r="CB84" s="474"/>
      <c r="CC84" s="474"/>
      <c r="CD84" s="474"/>
      <c r="CE84" s="474"/>
      <c r="CF84" s="474"/>
      <c r="CG84" s="474"/>
      <c r="CH84" s="474"/>
      <c r="CI84" s="474"/>
      <c r="CJ84" s="474"/>
      <c r="CK84" s="474"/>
      <c r="CL84" s="474"/>
      <c r="CM84" s="474"/>
      <c r="CN84" s="474"/>
      <c r="CO84" s="475"/>
      <c r="CP84" s="83"/>
    </row>
    <row r="85" spans="6:94" ht="13.5" customHeight="1" thickBot="1">
      <c r="F85" s="84"/>
      <c r="G85" s="473"/>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5"/>
      <c r="AH85" s="56"/>
      <c r="AI85" s="56"/>
      <c r="AJ85" s="520"/>
      <c r="AK85" s="521"/>
      <c r="AL85" s="521"/>
      <c r="AM85" s="521"/>
      <c r="AN85" s="521"/>
      <c r="AO85" s="521"/>
      <c r="AP85" s="521"/>
      <c r="AQ85" s="521"/>
      <c r="AR85" s="521"/>
      <c r="AS85" s="521"/>
      <c r="AT85" s="521"/>
      <c r="AU85" s="521"/>
      <c r="AV85" s="522"/>
      <c r="AW85" s="529"/>
      <c r="AX85" s="530"/>
      <c r="AY85" s="530"/>
      <c r="AZ85" s="530"/>
      <c r="BA85" s="530"/>
      <c r="BB85" s="530"/>
      <c r="BC85" s="530"/>
      <c r="BD85" s="530"/>
      <c r="BE85" s="530"/>
      <c r="BF85" s="530"/>
      <c r="BG85" s="530"/>
      <c r="BH85" s="530"/>
      <c r="BI85" s="530"/>
      <c r="BJ85" s="530"/>
      <c r="BK85" s="530"/>
      <c r="BL85" s="531"/>
      <c r="BM85" s="56"/>
      <c r="BN85" s="56"/>
      <c r="BO85" s="473"/>
      <c r="BP85" s="474"/>
      <c r="BQ85" s="474"/>
      <c r="BR85" s="474"/>
      <c r="BS85" s="474"/>
      <c r="BT85" s="474"/>
      <c r="BU85" s="474"/>
      <c r="BV85" s="474"/>
      <c r="BW85" s="474"/>
      <c r="BX85" s="474"/>
      <c r="BY85" s="474"/>
      <c r="BZ85" s="474"/>
      <c r="CA85" s="474"/>
      <c r="CB85" s="474"/>
      <c r="CC85" s="474"/>
      <c r="CD85" s="474"/>
      <c r="CE85" s="474"/>
      <c r="CF85" s="474"/>
      <c r="CG85" s="474"/>
      <c r="CH85" s="474"/>
      <c r="CI85" s="474"/>
      <c r="CJ85" s="474"/>
      <c r="CK85" s="474"/>
      <c r="CL85" s="474"/>
      <c r="CM85" s="474"/>
      <c r="CN85" s="474"/>
      <c r="CO85" s="475"/>
      <c r="CP85" s="83"/>
    </row>
    <row r="86" spans="6:94" ht="13.5" customHeight="1">
      <c r="F86" s="84"/>
      <c r="G86" s="473"/>
      <c r="H86" s="474"/>
      <c r="I86" s="474"/>
      <c r="J86" s="474"/>
      <c r="K86" s="474"/>
      <c r="L86" s="474"/>
      <c r="M86" s="474"/>
      <c r="N86" s="474"/>
      <c r="O86" s="474"/>
      <c r="P86" s="474"/>
      <c r="Q86" s="474"/>
      <c r="R86" s="474"/>
      <c r="S86" s="474"/>
      <c r="T86" s="474"/>
      <c r="U86" s="474"/>
      <c r="V86" s="474"/>
      <c r="W86" s="474"/>
      <c r="X86" s="474"/>
      <c r="Y86" s="474"/>
      <c r="Z86" s="474"/>
      <c r="AA86" s="474"/>
      <c r="AB86" s="474"/>
      <c r="AC86" s="474"/>
      <c r="AD86" s="474"/>
      <c r="AE86" s="474"/>
      <c r="AF86" s="474"/>
      <c r="AG86" s="475"/>
      <c r="AH86" s="56"/>
      <c r="AI86" s="56"/>
      <c r="AJ86" s="517" t="s">
        <v>359</v>
      </c>
      <c r="AK86" s="518"/>
      <c r="AL86" s="518"/>
      <c r="AM86" s="518"/>
      <c r="AN86" s="518"/>
      <c r="AO86" s="518"/>
      <c r="AP86" s="518"/>
      <c r="AQ86" s="518"/>
      <c r="AR86" s="518"/>
      <c r="AS86" s="518"/>
      <c r="AT86" s="518"/>
      <c r="AU86" s="518"/>
      <c r="AV86" s="519"/>
      <c r="AW86" s="532"/>
      <c r="AX86" s="533"/>
      <c r="AY86" s="533"/>
      <c r="AZ86" s="533"/>
      <c r="BA86" s="533"/>
      <c r="BB86" s="533"/>
      <c r="BC86" s="533"/>
      <c r="BD86" s="533"/>
      <c r="BE86" s="533"/>
      <c r="BF86" s="533"/>
      <c r="BG86" s="533"/>
      <c r="BH86" s="533"/>
      <c r="BI86" s="533"/>
      <c r="BJ86" s="533"/>
      <c r="BK86" s="533"/>
      <c r="BL86" s="534"/>
      <c r="BM86" s="56"/>
      <c r="BN86" s="56"/>
      <c r="BO86" s="473"/>
      <c r="BP86" s="474"/>
      <c r="BQ86" s="474"/>
      <c r="BR86" s="474"/>
      <c r="BS86" s="474"/>
      <c r="BT86" s="474"/>
      <c r="BU86" s="474"/>
      <c r="BV86" s="474"/>
      <c r="BW86" s="474"/>
      <c r="BX86" s="474"/>
      <c r="BY86" s="474"/>
      <c r="BZ86" s="474"/>
      <c r="CA86" s="474"/>
      <c r="CB86" s="474"/>
      <c r="CC86" s="474"/>
      <c r="CD86" s="474"/>
      <c r="CE86" s="474"/>
      <c r="CF86" s="474"/>
      <c r="CG86" s="474"/>
      <c r="CH86" s="474"/>
      <c r="CI86" s="474"/>
      <c r="CJ86" s="474"/>
      <c r="CK86" s="474"/>
      <c r="CL86" s="474"/>
      <c r="CM86" s="474"/>
      <c r="CN86" s="474"/>
      <c r="CO86" s="475"/>
      <c r="CP86" s="83"/>
    </row>
    <row r="87" spans="6:94" ht="13.5" customHeight="1" thickBot="1">
      <c r="F87" s="84"/>
      <c r="G87" s="473"/>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5"/>
      <c r="AH87" s="56"/>
      <c r="AI87" s="56"/>
      <c r="AJ87" s="520"/>
      <c r="AK87" s="521"/>
      <c r="AL87" s="521"/>
      <c r="AM87" s="521"/>
      <c r="AN87" s="521"/>
      <c r="AO87" s="521"/>
      <c r="AP87" s="521"/>
      <c r="AQ87" s="521"/>
      <c r="AR87" s="521"/>
      <c r="AS87" s="521"/>
      <c r="AT87" s="521"/>
      <c r="AU87" s="521"/>
      <c r="AV87" s="522"/>
      <c r="AW87" s="529"/>
      <c r="AX87" s="530"/>
      <c r="AY87" s="530"/>
      <c r="AZ87" s="530"/>
      <c r="BA87" s="530"/>
      <c r="BB87" s="530"/>
      <c r="BC87" s="530"/>
      <c r="BD87" s="530"/>
      <c r="BE87" s="530"/>
      <c r="BF87" s="530"/>
      <c r="BG87" s="530"/>
      <c r="BH87" s="530"/>
      <c r="BI87" s="530"/>
      <c r="BJ87" s="530"/>
      <c r="BK87" s="530"/>
      <c r="BL87" s="531"/>
      <c r="BM87" s="56"/>
      <c r="BN87" s="56"/>
      <c r="BO87" s="473"/>
      <c r="BP87" s="474"/>
      <c r="BQ87" s="474"/>
      <c r="BR87" s="474"/>
      <c r="BS87" s="474"/>
      <c r="BT87" s="474"/>
      <c r="BU87" s="474"/>
      <c r="BV87" s="474"/>
      <c r="BW87" s="474"/>
      <c r="BX87" s="474"/>
      <c r="BY87" s="474"/>
      <c r="BZ87" s="474"/>
      <c r="CA87" s="474"/>
      <c r="CB87" s="474"/>
      <c r="CC87" s="474"/>
      <c r="CD87" s="474"/>
      <c r="CE87" s="474"/>
      <c r="CF87" s="474"/>
      <c r="CG87" s="474"/>
      <c r="CH87" s="474"/>
      <c r="CI87" s="474"/>
      <c r="CJ87" s="474"/>
      <c r="CK87" s="474"/>
      <c r="CL87" s="474"/>
      <c r="CM87" s="474"/>
      <c r="CN87" s="474"/>
      <c r="CO87" s="475"/>
      <c r="CP87" s="83"/>
    </row>
    <row r="88" spans="6:94" ht="13.5" customHeight="1">
      <c r="F88" s="84"/>
      <c r="G88" s="473"/>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5"/>
      <c r="AH88" s="56"/>
      <c r="AI88" s="56"/>
      <c r="AJ88" s="517" t="s">
        <v>359</v>
      </c>
      <c r="AK88" s="518"/>
      <c r="AL88" s="518"/>
      <c r="AM88" s="518"/>
      <c r="AN88" s="518"/>
      <c r="AO88" s="518"/>
      <c r="AP88" s="518"/>
      <c r="AQ88" s="518"/>
      <c r="AR88" s="518"/>
      <c r="AS88" s="518"/>
      <c r="AT88" s="518"/>
      <c r="AU88" s="518"/>
      <c r="AV88" s="519"/>
      <c r="AW88" s="532"/>
      <c r="AX88" s="533"/>
      <c r="AY88" s="533"/>
      <c r="AZ88" s="533"/>
      <c r="BA88" s="533"/>
      <c r="BB88" s="533"/>
      <c r="BC88" s="533"/>
      <c r="BD88" s="533"/>
      <c r="BE88" s="533"/>
      <c r="BF88" s="533"/>
      <c r="BG88" s="533"/>
      <c r="BH88" s="533"/>
      <c r="BI88" s="533"/>
      <c r="BJ88" s="533"/>
      <c r="BK88" s="533"/>
      <c r="BL88" s="534"/>
      <c r="BM88" s="56"/>
      <c r="BN88" s="56"/>
      <c r="BO88" s="473"/>
      <c r="BP88" s="474"/>
      <c r="BQ88" s="474"/>
      <c r="BR88" s="474"/>
      <c r="BS88" s="474"/>
      <c r="BT88" s="474"/>
      <c r="BU88" s="474"/>
      <c r="BV88" s="474"/>
      <c r="BW88" s="474"/>
      <c r="BX88" s="474"/>
      <c r="BY88" s="474"/>
      <c r="BZ88" s="474"/>
      <c r="CA88" s="474"/>
      <c r="CB88" s="474"/>
      <c r="CC88" s="474"/>
      <c r="CD88" s="474"/>
      <c r="CE88" s="474"/>
      <c r="CF88" s="474"/>
      <c r="CG88" s="474"/>
      <c r="CH88" s="474"/>
      <c r="CI88" s="474"/>
      <c r="CJ88" s="474"/>
      <c r="CK88" s="474"/>
      <c r="CL88" s="474"/>
      <c r="CM88" s="474"/>
      <c r="CN88" s="474"/>
      <c r="CO88" s="475"/>
      <c r="CP88" s="83"/>
    </row>
    <row r="89" spans="6:94" ht="13.5" customHeight="1" thickBot="1">
      <c r="F89" s="84"/>
      <c r="G89" s="476"/>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8"/>
      <c r="AH89" s="56"/>
      <c r="AI89" s="56"/>
      <c r="AJ89" s="523"/>
      <c r="AK89" s="524"/>
      <c r="AL89" s="524"/>
      <c r="AM89" s="524"/>
      <c r="AN89" s="524"/>
      <c r="AO89" s="524"/>
      <c r="AP89" s="524"/>
      <c r="AQ89" s="524"/>
      <c r="AR89" s="524"/>
      <c r="AS89" s="524"/>
      <c r="AT89" s="524"/>
      <c r="AU89" s="524"/>
      <c r="AV89" s="525"/>
      <c r="AW89" s="529"/>
      <c r="AX89" s="530"/>
      <c r="AY89" s="530"/>
      <c r="AZ89" s="530"/>
      <c r="BA89" s="530"/>
      <c r="BB89" s="530"/>
      <c r="BC89" s="530"/>
      <c r="BD89" s="530"/>
      <c r="BE89" s="530"/>
      <c r="BF89" s="530"/>
      <c r="BG89" s="530"/>
      <c r="BH89" s="530"/>
      <c r="BI89" s="530"/>
      <c r="BJ89" s="530"/>
      <c r="BK89" s="530"/>
      <c r="BL89" s="531"/>
      <c r="BM89" s="56"/>
      <c r="BN89" s="56"/>
      <c r="BO89" s="476"/>
      <c r="BP89" s="477"/>
      <c r="BQ89" s="477"/>
      <c r="BR89" s="477"/>
      <c r="BS89" s="477"/>
      <c r="BT89" s="477"/>
      <c r="BU89" s="477"/>
      <c r="BV89" s="477"/>
      <c r="BW89" s="477"/>
      <c r="BX89" s="477"/>
      <c r="BY89" s="477"/>
      <c r="BZ89" s="477"/>
      <c r="CA89" s="477"/>
      <c r="CB89" s="477"/>
      <c r="CC89" s="477"/>
      <c r="CD89" s="477"/>
      <c r="CE89" s="477"/>
      <c r="CF89" s="477"/>
      <c r="CG89" s="477"/>
      <c r="CH89" s="477"/>
      <c r="CI89" s="477"/>
      <c r="CJ89" s="477"/>
      <c r="CK89" s="477"/>
      <c r="CL89" s="477"/>
      <c r="CM89" s="477"/>
      <c r="CN89" s="477"/>
      <c r="CO89" s="478"/>
      <c r="CP89" s="83"/>
    </row>
    <row r="90" spans="6:94" ht="13.5" customHeight="1" thickBot="1">
      <c r="F90" s="85"/>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c r="CO90" s="96"/>
      <c r="CP90" s="87"/>
    </row>
    <row r="91" spans="6:94" ht="13.5" customHeight="1">
      <c r="F91" s="502" t="s">
        <v>165</v>
      </c>
      <c r="G91" s="503"/>
      <c r="H91" s="503"/>
      <c r="I91" s="503"/>
      <c r="J91" s="503"/>
      <c r="K91" s="503"/>
      <c r="L91" s="503"/>
      <c r="M91" s="503"/>
      <c r="N91" s="503"/>
      <c r="O91" s="503"/>
      <c r="P91" s="503"/>
      <c r="Q91" s="503"/>
      <c r="R91" s="503"/>
      <c r="S91" s="503"/>
      <c r="T91" s="503"/>
      <c r="U91" s="503"/>
      <c r="V91" s="503"/>
      <c r="W91" s="503"/>
      <c r="X91" s="503"/>
      <c r="Y91" s="503"/>
      <c r="Z91" s="503"/>
      <c r="AA91" s="503"/>
      <c r="AB91" s="503"/>
      <c r="AC91" s="503"/>
      <c r="AD91" s="503"/>
      <c r="AE91" s="503"/>
      <c r="AF91" s="503"/>
      <c r="AG91" s="503"/>
      <c r="AH91" s="503"/>
      <c r="AI91" s="503"/>
      <c r="AJ91" s="503"/>
      <c r="AK91" s="503"/>
      <c r="AL91" s="503"/>
      <c r="AM91" s="503"/>
      <c r="AN91" s="503"/>
      <c r="AO91" s="503"/>
      <c r="AP91" s="503"/>
      <c r="AQ91" s="503"/>
      <c r="AR91" s="503"/>
      <c r="AS91" s="503"/>
      <c r="AT91" s="503"/>
      <c r="AU91" s="503"/>
      <c r="AV91" s="503"/>
      <c r="AW91" s="503"/>
      <c r="AX91" s="503"/>
      <c r="AY91" s="503"/>
      <c r="AZ91" s="503"/>
      <c r="BA91" s="503"/>
      <c r="BB91" s="503"/>
      <c r="BC91" s="503"/>
      <c r="BD91" s="503"/>
      <c r="BE91" s="503"/>
      <c r="BF91" s="503"/>
      <c r="BG91" s="503"/>
      <c r="BH91" s="503"/>
      <c r="BI91" s="503"/>
      <c r="BJ91" s="503"/>
      <c r="BK91" s="503"/>
      <c r="BL91" s="503"/>
      <c r="BM91" s="503"/>
      <c r="BN91" s="503"/>
      <c r="BO91" s="503"/>
      <c r="BP91" s="503"/>
      <c r="BQ91" s="503"/>
      <c r="BR91" s="503"/>
      <c r="BS91" s="503"/>
      <c r="BT91" s="503"/>
      <c r="BU91" s="503"/>
      <c r="BV91" s="503"/>
      <c r="BW91" s="503"/>
      <c r="BX91" s="503"/>
      <c r="BY91" s="503"/>
      <c r="BZ91" s="503"/>
      <c r="CA91" s="503"/>
      <c r="CB91" s="503"/>
      <c r="CC91" s="503"/>
      <c r="CD91" s="503"/>
      <c r="CE91" s="503"/>
      <c r="CF91" s="503"/>
      <c r="CG91" s="503"/>
      <c r="CH91" s="503"/>
      <c r="CI91" s="503"/>
      <c r="CJ91" s="503"/>
      <c r="CK91" s="503"/>
      <c r="CL91" s="503"/>
      <c r="CM91" s="503"/>
      <c r="CN91" s="503"/>
      <c r="CO91" s="503"/>
      <c r="CP91" s="504"/>
    </row>
    <row r="92" spans="6:94" ht="13.5" customHeight="1" thickBot="1">
      <c r="F92" s="505"/>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506"/>
      <c r="AR92" s="506"/>
      <c r="AS92" s="506"/>
      <c r="AT92" s="506"/>
      <c r="AU92" s="506"/>
      <c r="AV92" s="506"/>
      <c r="AW92" s="506"/>
      <c r="AX92" s="506"/>
      <c r="AY92" s="506"/>
      <c r="AZ92" s="506"/>
      <c r="BA92" s="506"/>
      <c r="BB92" s="506"/>
      <c r="BC92" s="506"/>
      <c r="BD92" s="506"/>
      <c r="BE92" s="506"/>
      <c r="BF92" s="506"/>
      <c r="BG92" s="506"/>
      <c r="BH92" s="506"/>
      <c r="BI92" s="506"/>
      <c r="BJ92" s="506"/>
      <c r="BK92" s="506"/>
      <c r="BL92" s="506"/>
      <c r="BM92" s="506"/>
      <c r="BN92" s="506"/>
      <c r="BO92" s="506"/>
      <c r="BP92" s="506"/>
      <c r="BQ92" s="506"/>
      <c r="BR92" s="506"/>
      <c r="BS92" s="506"/>
      <c r="BT92" s="506"/>
      <c r="BU92" s="506"/>
      <c r="BV92" s="506"/>
      <c r="BW92" s="506"/>
      <c r="BX92" s="506"/>
      <c r="BY92" s="506"/>
      <c r="BZ92" s="506"/>
      <c r="CA92" s="506"/>
      <c r="CB92" s="506"/>
      <c r="CC92" s="506"/>
      <c r="CD92" s="506"/>
      <c r="CE92" s="506"/>
      <c r="CF92" s="506"/>
      <c r="CG92" s="506"/>
      <c r="CH92" s="506"/>
      <c r="CI92" s="506"/>
      <c r="CJ92" s="506"/>
      <c r="CK92" s="506"/>
      <c r="CL92" s="506"/>
      <c r="CM92" s="506"/>
      <c r="CN92" s="506"/>
      <c r="CO92" s="506"/>
      <c r="CP92" s="507"/>
    </row>
    <row r="93" spans="6:94" ht="13.5" customHeight="1">
      <c r="F93" s="88"/>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1"/>
    </row>
    <row r="94" spans="6:94" ht="13.5" customHeight="1" thickBot="1">
      <c r="F94" s="84"/>
      <c r="G94" s="90" t="s">
        <v>158</v>
      </c>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90" t="s">
        <v>166</v>
      </c>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83"/>
    </row>
    <row r="95" spans="6:94" ht="13.5" customHeight="1">
      <c r="F95" s="84"/>
      <c r="G95" s="470"/>
      <c r="H95" s="471"/>
      <c r="I95" s="471"/>
      <c r="J95" s="471"/>
      <c r="K95" s="471"/>
      <c r="L95" s="471"/>
      <c r="M95" s="471"/>
      <c r="N95" s="471"/>
      <c r="O95" s="471"/>
      <c r="P95" s="471"/>
      <c r="Q95" s="471"/>
      <c r="R95" s="471"/>
      <c r="S95" s="471"/>
      <c r="T95" s="471"/>
      <c r="U95" s="471"/>
      <c r="V95" s="471"/>
      <c r="W95" s="471"/>
      <c r="X95" s="471"/>
      <c r="Y95" s="471"/>
      <c r="Z95" s="471"/>
      <c r="AA95" s="471"/>
      <c r="AB95" s="471"/>
      <c r="AC95" s="471"/>
      <c r="AD95" s="471"/>
      <c r="AE95" s="471"/>
      <c r="AF95" s="471"/>
      <c r="AG95" s="472"/>
      <c r="AH95" s="56"/>
      <c r="AI95" s="56"/>
      <c r="AJ95" s="493" t="s">
        <v>172</v>
      </c>
      <c r="AK95" s="493"/>
      <c r="AL95" s="493"/>
      <c r="AM95" s="493"/>
      <c r="AN95" s="493"/>
      <c r="AO95" s="493"/>
      <c r="AP95" s="493"/>
      <c r="AQ95" s="493"/>
      <c r="AR95" s="493"/>
      <c r="AS95" s="493"/>
      <c r="AT95" s="493"/>
      <c r="AU95" s="493"/>
      <c r="AV95" s="493"/>
      <c r="AW95" s="490"/>
      <c r="AX95" s="490"/>
      <c r="AY95" s="490"/>
      <c r="AZ95" s="490"/>
      <c r="BA95" s="490"/>
      <c r="BB95" s="490"/>
      <c r="BC95" s="490"/>
      <c r="BD95" s="490"/>
      <c r="BE95" s="490"/>
      <c r="BF95" s="490"/>
      <c r="BG95" s="490"/>
      <c r="BH95" s="490"/>
      <c r="BI95" s="490"/>
      <c r="BJ95" s="490"/>
      <c r="BK95" s="490"/>
      <c r="BL95" s="490"/>
      <c r="BM95" s="56"/>
      <c r="BN95" s="56"/>
      <c r="BO95" s="470"/>
      <c r="BP95" s="471"/>
      <c r="BQ95" s="471"/>
      <c r="BR95" s="471"/>
      <c r="BS95" s="471"/>
      <c r="BT95" s="471"/>
      <c r="BU95" s="471"/>
      <c r="BV95" s="471"/>
      <c r="BW95" s="471"/>
      <c r="BX95" s="471"/>
      <c r="BY95" s="471"/>
      <c r="BZ95" s="471"/>
      <c r="CA95" s="471"/>
      <c r="CB95" s="471"/>
      <c r="CC95" s="471"/>
      <c r="CD95" s="471"/>
      <c r="CE95" s="471"/>
      <c r="CF95" s="471"/>
      <c r="CG95" s="471"/>
      <c r="CH95" s="471"/>
      <c r="CI95" s="471"/>
      <c r="CJ95" s="471"/>
      <c r="CK95" s="471"/>
      <c r="CL95" s="471"/>
      <c r="CM95" s="471"/>
      <c r="CN95" s="471"/>
      <c r="CO95" s="472"/>
      <c r="CP95" s="83"/>
    </row>
    <row r="96" spans="6:94" ht="13.5" customHeight="1">
      <c r="F96" s="84"/>
      <c r="G96" s="473"/>
      <c r="H96" s="474"/>
      <c r="I96" s="474"/>
      <c r="J96" s="474"/>
      <c r="K96" s="474"/>
      <c r="L96" s="474"/>
      <c r="M96" s="474"/>
      <c r="N96" s="474"/>
      <c r="O96" s="474"/>
      <c r="P96" s="474"/>
      <c r="Q96" s="474"/>
      <c r="R96" s="474"/>
      <c r="S96" s="474"/>
      <c r="T96" s="474"/>
      <c r="U96" s="474"/>
      <c r="V96" s="474"/>
      <c r="W96" s="474"/>
      <c r="X96" s="474"/>
      <c r="Y96" s="474"/>
      <c r="Z96" s="474"/>
      <c r="AA96" s="474"/>
      <c r="AB96" s="474"/>
      <c r="AC96" s="474"/>
      <c r="AD96" s="474"/>
      <c r="AE96" s="474"/>
      <c r="AF96" s="474"/>
      <c r="AG96" s="475"/>
      <c r="AH96" s="56"/>
      <c r="AI96" s="56"/>
      <c r="AJ96" s="494"/>
      <c r="AK96" s="494"/>
      <c r="AL96" s="494"/>
      <c r="AM96" s="494"/>
      <c r="AN96" s="494"/>
      <c r="AO96" s="494"/>
      <c r="AP96" s="494"/>
      <c r="AQ96" s="494"/>
      <c r="AR96" s="494"/>
      <c r="AS96" s="494"/>
      <c r="AT96" s="494"/>
      <c r="AU96" s="494"/>
      <c r="AV96" s="494"/>
      <c r="AW96" s="491"/>
      <c r="AX96" s="491"/>
      <c r="AY96" s="491"/>
      <c r="AZ96" s="491"/>
      <c r="BA96" s="491"/>
      <c r="BB96" s="491"/>
      <c r="BC96" s="491"/>
      <c r="BD96" s="491"/>
      <c r="BE96" s="491"/>
      <c r="BF96" s="491"/>
      <c r="BG96" s="491"/>
      <c r="BH96" s="491"/>
      <c r="BI96" s="491"/>
      <c r="BJ96" s="491"/>
      <c r="BK96" s="491"/>
      <c r="BL96" s="491"/>
      <c r="BM96" s="56"/>
      <c r="BN96" s="56"/>
      <c r="BO96" s="473"/>
      <c r="BP96" s="474"/>
      <c r="BQ96" s="474"/>
      <c r="BR96" s="474"/>
      <c r="BS96" s="474"/>
      <c r="BT96" s="474"/>
      <c r="BU96" s="474"/>
      <c r="BV96" s="474"/>
      <c r="BW96" s="474"/>
      <c r="BX96" s="474"/>
      <c r="BY96" s="474"/>
      <c r="BZ96" s="474"/>
      <c r="CA96" s="474"/>
      <c r="CB96" s="474"/>
      <c r="CC96" s="474"/>
      <c r="CD96" s="474"/>
      <c r="CE96" s="474"/>
      <c r="CF96" s="474"/>
      <c r="CG96" s="474"/>
      <c r="CH96" s="474"/>
      <c r="CI96" s="474"/>
      <c r="CJ96" s="474"/>
      <c r="CK96" s="474"/>
      <c r="CL96" s="474"/>
      <c r="CM96" s="474"/>
      <c r="CN96" s="474"/>
      <c r="CO96" s="475"/>
      <c r="CP96" s="83"/>
    </row>
    <row r="97" spans="6:94" ht="13.5" customHeight="1">
      <c r="F97" s="84"/>
      <c r="G97" s="473"/>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5"/>
      <c r="AH97" s="56"/>
      <c r="AI97" s="56"/>
      <c r="AJ97" s="494"/>
      <c r="AK97" s="494"/>
      <c r="AL97" s="494"/>
      <c r="AM97" s="494"/>
      <c r="AN97" s="494"/>
      <c r="AO97" s="494"/>
      <c r="AP97" s="494"/>
      <c r="AQ97" s="494"/>
      <c r="AR97" s="494"/>
      <c r="AS97" s="494"/>
      <c r="AT97" s="494"/>
      <c r="AU97" s="494"/>
      <c r="AV97" s="494"/>
      <c r="AW97" s="491"/>
      <c r="AX97" s="491"/>
      <c r="AY97" s="491"/>
      <c r="AZ97" s="491"/>
      <c r="BA97" s="491"/>
      <c r="BB97" s="491"/>
      <c r="BC97" s="491"/>
      <c r="BD97" s="491"/>
      <c r="BE97" s="491"/>
      <c r="BF97" s="491"/>
      <c r="BG97" s="491"/>
      <c r="BH97" s="491"/>
      <c r="BI97" s="491"/>
      <c r="BJ97" s="491"/>
      <c r="BK97" s="491"/>
      <c r="BL97" s="491"/>
      <c r="BM97" s="56"/>
      <c r="BN97" s="56"/>
      <c r="BO97" s="473"/>
      <c r="BP97" s="474"/>
      <c r="BQ97" s="474"/>
      <c r="BR97" s="474"/>
      <c r="BS97" s="474"/>
      <c r="BT97" s="474"/>
      <c r="BU97" s="474"/>
      <c r="BV97" s="474"/>
      <c r="BW97" s="474"/>
      <c r="BX97" s="474"/>
      <c r="BY97" s="474"/>
      <c r="BZ97" s="474"/>
      <c r="CA97" s="474"/>
      <c r="CB97" s="474"/>
      <c r="CC97" s="474"/>
      <c r="CD97" s="474"/>
      <c r="CE97" s="474"/>
      <c r="CF97" s="474"/>
      <c r="CG97" s="474"/>
      <c r="CH97" s="474"/>
      <c r="CI97" s="474"/>
      <c r="CJ97" s="474"/>
      <c r="CK97" s="474"/>
      <c r="CL97" s="474"/>
      <c r="CM97" s="474"/>
      <c r="CN97" s="474"/>
      <c r="CO97" s="475"/>
      <c r="CP97" s="83"/>
    </row>
    <row r="98" spans="6:94" ht="13.5" customHeight="1">
      <c r="F98" s="84"/>
      <c r="G98" s="473"/>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5"/>
      <c r="AH98" s="56"/>
      <c r="AI98" s="56"/>
      <c r="AJ98" s="494"/>
      <c r="AK98" s="494"/>
      <c r="AL98" s="494"/>
      <c r="AM98" s="494"/>
      <c r="AN98" s="494"/>
      <c r="AO98" s="494"/>
      <c r="AP98" s="494"/>
      <c r="AQ98" s="494"/>
      <c r="AR98" s="494"/>
      <c r="AS98" s="494"/>
      <c r="AT98" s="494"/>
      <c r="AU98" s="494"/>
      <c r="AV98" s="494"/>
      <c r="AW98" s="491"/>
      <c r="AX98" s="491"/>
      <c r="AY98" s="491"/>
      <c r="AZ98" s="491"/>
      <c r="BA98" s="491"/>
      <c r="BB98" s="491"/>
      <c r="BC98" s="491"/>
      <c r="BD98" s="491"/>
      <c r="BE98" s="491"/>
      <c r="BF98" s="491"/>
      <c r="BG98" s="491"/>
      <c r="BH98" s="491"/>
      <c r="BI98" s="491"/>
      <c r="BJ98" s="491"/>
      <c r="BK98" s="491"/>
      <c r="BL98" s="491"/>
      <c r="BM98" s="56"/>
      <c r="BN98" s="56"/>
      <c r="BO98" s="473"/>
      <c r="BP98" s="474"/>
      <c r="BQ98" s="474"/>
      <c r="BR98" s="474"/>
      <c r="BS98" s="474"/>
      <c r="BT98" s="474"/>
      <c r="BU98" s="474"/>
      <c r="BV98" s="474"/>
      <c r="BW98" s="474"/>
      <c r="BX98" s="474"/>
      <c r="BY98" s="474"/>
      <c r="BZ98" s="474"/>
      <c r="CA98" s="474"/>
      <c r="CB98" s="474"/>
      <c r="CC98" s="474"/>
      <c r="CD98" s="474"/>
      <c r="CE98" s="474"/>
      <c r="CF98" s="474"/>
      <c r="CG98" s="474"/>
      <c r="CH98" s="474"/>
      <c r="CI98" s="474"/>
      <c r="CJ98" s="474"/>
      <c r="CK98" s="474"/>
      <c r="CL98" s="474"/>
      <c r="CM98" s="474"/>
      <c r="CN98" s="474"/>
      <c r="CO98" s="475"/>
      <c r="CP98" s="83"/>
    </row>
    <row r="99" spans="6:94" ht="13.5" customHeight="1">
      <c r="F99" s="84"/>
      <c r="G99" s="473"/>
      <c r="H99" s="474"/>
      <c r="I99" s="474"/>
      <c r="J99" s="474"/>
      <c r="K99" s="474"/>
      <c r="L99" s="474"/>
      <c r="M99" s="474"/>
      <c r="N99" s="474"/>
      <c r="O99" s="474"/>
      <c r="P99" s="474"/>
      <c r="Q99" s="474"/>
      <c r="R99" s="474"/>
      <c r="S99" s="474"/>
      <c r="T99" s="474"/>
      <c r="U99" s="474"/>
      <c r="V99" s="474"/>
      <c r="W99" s="474"/>
      <c r="X99" s="474"/>
      <c r="Y99" s="474"/>
      <c r="Z99" s="474"/>
      <c r="AA99" s="474"/>
      <c r="AB99" s="474"/>
      <c r="AC99" s="474"/>
      <c r="AD99" s="474"/>
      <c r="AE99" s="474"/>
      <c r="AF99" s="474"/>
      <c r="AG99" s="475"/>
      <c r="AH99" s="56"/>
      <c r="AI99" s="56"/>
      <c r="AJ99" s="494"/>
      <c r="AK99" s="494"/>
      <c r="AL99" s="494"/>
      <c r="AM99" s="494"/>
      <c r="AN99" s="494"/>
      <c r="AO99" s="494"/>
      <c r="AP99" s="494"/>
      <c r="AQ99" s="494"/>
      <c r="AR99" s="494"/>
      <c r="AS99" s="494"/>
      <c r="AT99" s="494"/>
      <c r="AU99" s="494"/>
      <c r="AV99" s="494"/>
      <c r="AW99" s="491"/>
      <c r="AX99" s="491"/>
      <c r="AY99" s="491"/>
      <c r="AZ99" s="491"/>
      <c r="BA99" s="491"/>
      <c r="BB99" s="491"/>
      <c r="BC99" s="491"/>
      <c r="BD99" s="491"/>
      <c r="BE99" s="491"/>
      <c r="BF99" s="491"/>
      <c r="BG99" s="491"/>
      <c r="BH99" s="491"/>
      <c r="BI99" s="491"/>
      <c r="BJ99" s="491"/>
      <c r="BK99" s="491"/>
      <c r="BL99" s="491"/>
      <c r="BM99" s="56"/>
      <c r="BN99" s="56"/>
      <c r="BO99" s="473"/>
      <c r="BP99" s="474"/>
      <c r="BQ99" s="474"/>
      <c r="BR99" s="474"/>
      <c r="BS99" s="474"/>
      <c r="BT99" s="474"/>
      <c r="BU99" s="474"/>
      <c r="BV99" s="474"/>
      <c r="BW99" s="474"/>
      <c r="BX99" s="474"/>
      <c r="BY99" s="474"/>
      <c r="BZ99" s="474"/>
      <c r="CA99" s="474"/>
      <c r="CB99" s="474"/>
      <c r="CC99" s="474"/>
      <c r="CD99" s="474"/>
      <c r="CE99" s="474"/>
      <c r="CF99" s="474"/>
      <c r="CG99" s="474"/>
      <c r="CH99" s="474"/>
      <c r="CI99" s="474"/>
      <c r="CJ99" s="474"/>
      <c r="CK99" s="474"/>
      <c r="CL99" s="474"/>
      <c r="CM99" s="474"/>
      <c r="CN99" s="474"/>
      <c r="CO99" s="475"/>
      <c r="CP99" s="83"/>
    </row>
    <row r="100" spans="6:94" ht="13.5" customHeight="1">
      <c r="F100" s="84"/>
      <c r="G100" s="473"/>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5"/>
      <c r="AH100" s="56"/>
      <c r="AI100" s="56"/>
      <c r="AJ100" s="494"/>
      <c r="AK100" s="494"/>
      <c r="AL100" s="494"/>
      <c r="AM100" s="494"/>
      <c r="AN100" s="494"/>
      <c r="AO100" s="494"/>
      <c r="AP100" s="494"/>
      <c r="AQ100" s="494"/>
      <c r="AR100" s="494"/>
      <c r="AS100" s="494"/>
      <c r="AT100" s="494"/>
      <c r="AU100" s="494"/>
      <c r="AV100" s="494"/>
      <c r="AW100" s="491"/>
      <c r="AX100" s="491"/>
      <c r="AY100" s="491"/>
      <c r="AZ100" s="491"/>
      <c r="BA100" s="491"/>
      <c r="BB100" s="491"/>
      <c r="BC100" s="491"/>
      <c r="BD100" s="491"/>
      <c r="BE100" s="491"/>
      <c r="BF100" s="491"/>
      <c r="BG100" s="491"/>
      <c r="BH100" s="491"/>
      <c r="BI100" s="491"/>
      <c r="BJ100" s="491"/>
      <c r="BK100" s="491"/>
      <c r="BL100" s="491"/>
      <c r="BM100" s="56"/>
      <c r="BN100" s="56"/>
      <c r="BO100" s="473"/>
      <c r="BP100" s="474"/>
      <c r="BQ100" s="474"/>
      <c r="BR100" s="474"/>
      <c r="BS100" s="474"/>
      <c r="BT100" s="474"/>
      <c r="BU100" s="474"/>
      <c r="BV100" s="474"/>
      <c r="BW100" s="474"/>
      <c r="BX100" s="474"/>
      <c r="BY100" s="474"/>
      <c r="BZ100" s="474"/>
      <c r="CA100" s="474"/>
      <c r="CB100" s="474"/>
      <c r="CC100" s="474"/>
      <c r="CD100" s="474"/>
      <c r="CE100" s="474"/>
      <c r="CF100" s="474"/>
      <c r="CG100" s="474"/>
      <c r="CH100" s="474"/>
      <c r="CI100" s="474"/>
      <c r="CJ100" s="474"/>
      <c r="CK100" s="474"/>
      <c r="CL100" s="474"/>
      <c r="CM100" s="474"/>
      <c r="CN100" s="474"/>
      <c r="CO100" s="475"/>
      <c r="CP100" s="83"/>
    </row>
    <row r="101" spans="6:94" ht="13.5" customHeight="1" thickBot="1">
      <c r="F101" s="84"/>
      <c r="G101" s="473"/>
      <c r="H101" s="474"/>
      <c r="I101" s="474"/>
      <c r="J101" s="474"/>
      <c r="K101" s="474"/>
      <c r="L101" s="474"/>
      <c r="M101" s="474"/>
      <c r="N101" s="474"/>
      <c r="O101" s="474"/>
      <c r="P101" s="474"/>
      <c r="Q101" s="474"/>
      <c r="R101" s="474"/>
      <c r="S101" s="474"/>
      <c r="T101" s="474"/>
      <c r="U101" s="474"/>
      <c r="V101" s="474"/>
      <c r="W101" s="474"/>
      <c r="X101" s="474"/>
      <c r="Y101" s="474"/>
      <c r="Z101" s="474"/>
      <c r="AA101" s="474"/>
      <c r="AB101" s="474"/>
      <c r="AC101" s="474"/>
      <c r="AD101" s="474"/>
      <c r="AE101" s="474"/>
      <c r="AF101" s="474"/>
      <c r="AG101" s="475"/>
      <c r="AH101" s="56"/>
      <c r="AI101" s="56"/>
      <c r="AJ101" s="495"/>
      <c r="AK101" s="495"/>
      <c r="AL101" s="495"/>
      <c r="AM101" s="495"/>
      <c r="AN101" s="495"/>
      <c r="AO101" s="495"/>
      <c r="AP101" s="495"/>
      <c r="AQ101" s="495"/>
      <c r="AR101" s="495"/>
      <c r="AS101" s="495"/>
      <c r="AT101" s="495"/>
      <c r="AU101" s="495"/>
      <c r="AV101" s="495"/>
      <c r="AW101" s="492"/>
      <c r="AX101" s="492"/>
      <c r="AY101" s="492"/>
      <c r="AZ101" s="492"/>
      <c r="BA101" s="492"/>
      <c r="BB101" s="492"/>
      <c r="BC101" s="492"/>
      <c r="BD101" s="492"/>
      <c r="BE101" s="492"/>
      <c r="BF101" s="492"/>
      <c r="BG101" s="492"/>
      <c r="BH101" s="492"/>
      <c r="BI101" s="492"/>
      <c r="BJ101" s="492"/>
      <c r="BK101" s="492"/>
      <c r="BL101" s="492"/>
      <c r="BM101" s="56"/>
      <c r="BN101" s="56"/>
      <c r="BO101" s="473"/>
      <c r="BP101" s="474"/>
      <c r="BQ101" s="474"/>
      <c r="BR101" s="474"/>
      <c r="BS101" s="474"/>
      <c r="BT101" s="474"/>
      <c r="BU101" s="474"/>
      <c r="BV101" s="474"/>
      <c r="BW101" s="474"/>
      <c r="BX101" s="474"/>
      <c r="BY101" s="474"/>
      <c r="BZ101" s="474"/>
      <c r="CA101" s="474"/>
      <c r="CB101" s="474"/>
      <c r="CC101" s="474"/>
      <c r="CD101" s="474"/>
      <c r="CE101" s="474"/>
      <c r="CF101" s="474"/>
      <c r="CG101" s="474"/>
      <c r="CH101" s="474"/>
      <c r="CI101" s="474"/>
      <c r="CJ101" s="474"/>
      <c r="CK101" s="474"/>
      <c r="CL101" s="474"/>
      <c r="CM101" s="474"/>
      <c r="CN101" s="474"/>
      <c r="CO101" s="475"/>
      <c r="CP101" s="83"/>
    </row>
    <row r="102" spans="6:94" ht="13.5" customHeight="1">
      <c r="F102" s="84"/>
      <c r="G102" s="473"/>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5"/>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473"/>
      <c r="BP102" s="474"/>
      <c r="BQ102" s="474"/>
      <c r="BR102" s="474"/>
      <c r="BS102" s="474"/>
      <c r="BT102" s="474"/>
      <c r="BU102" s="474"/>
      <c r="BV102" s="474"/>
      <c r="BW102" s="474"/>
      <c r="BX102" s="474"/>
      <c r="BY102" s="474"/>
      <c r="BZ102" s="474"/>
      <c r="CA102" s="474"/>
      <c r="CB102" s="474"/>
      <c r="CC102" s="474"/>
      <c r="CD102" s="474"/>
      <c r="CE102" s="474"/>
      <c r="CF102" s="474"/>
      <c r="CG102" s="474"/>
      <c r="CH102" s="474"/>
      <c r="CI102" s="474"/>
      <c r="CJ102" s="474"/>
      <c r="CK102" s="474"/>
      <c r="CL102" s="474"/>
      <c r="CM102" s="474"/>
      <c r="CN102" s="474"/>
      <c r="CO102" s="475"/>
      <c r="CP102" s="83"/>
    </row>
    <row r="103" spans="6:94" ht="13.5" customHeight="1" thickBot="1">
      <c r="F103" s="84"/>
      <c r="G103" s="473"/>
      <c r="H103" s="474"/>
      <c r="I103" s="474"/>
      <c r="J103" s="474"/>
      <c r="K103" s="474"/>
      <c r="L103" s="474"/>
      <c r="M103" s="474"/>
      <c r="N103" s="474"/>
      <c r="O103" s="474"/>
      <c r="P103" s="474"/>
      <c r="Q103" s="474"/>
      <c r="R103" s="474"/>
      <c r="S103" s="474"/>
      <c r="T103" s="474"/>
      <c r="U103" s="474"/>
      <c r="V103" s="474"/>
      <c r="W103" s="474"/>
      <c r="X103" s="474"/>
      <c r="Y103" s="474"/>
      <c r="Z103" s="474"/>
      <c r="AA103" s="474"/>
      <c r="AB103" s="474"/>
      <c r="AC103" s="474"/>
      <c r="AD103" s="474"/>
      <c r="AE103" s="474"/>
      <c r="AF103" s="474"/>
      <c r="AG103" s="475"/>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473"/>
      <c r="BP103" s="474"/>
      <c r="BQ103" s="474"/>
      <c r="BR103" s="474"/>
      <c r="BS103" s="474"/>
      <c r="BT103" s="474"/>
      <c r="BU103" s="474"/>
      <c r="BV103" s="474"/>
      <c r="BW103" s="474"/>
      <c r="BX103" s="474"/>
      <c r="BY103" s="474"/>
      <c r="BZ103" s="474"/>
      <c r="CA103" s="474"/>
      <c r="CB103" s="474"/>
      <c r="CC103" s="474"/>
      <c r="CD103" s="474"/>
      <c r="CE103" s="474"/>
      <c r="CF103" s="474"/>
      <c r="CG103" s="474"/>
      <c r="CH103" s="474"/>
      <c r="CI103" s="474"/>
      <c r="CJ103" s="474"/>
      <c r="CK103" s="474"/>
      <c r="CL103" s="474"/>
      <c r="CM103" s="474"/>
      <c r="CN103" s="474"/>
      <c r="CO103" s="475"/>
      <c r="CP103" s="83"/>
    </row>
    <row r="104" spans="6:94" ht="13.5" customHeight="1">
      <c r="F104" s="84"/>
      <c r="G104" s="473"/>
      <c r="H104" s="474"/>
      <c r="I104" s="474"/>
      <c r="J104" s="474"/>
      <c r="K104" s="474"/>
      <c r="L104" s="474"/>
      <c r="M104" s="474"/>
      <c r="N104" s="474"/>
      <c r="O104" s="474"/>
      <c r="P104" s="474"/>
      <c r="Q104" s="474"/>
      <c r="R104" s="474"/>
      <c r="S104" s="474"/>
      <c r="T104" s="474"/>
      <c r="U104" s="474"/>
      <c r="V104" s="474"/>
      <c r="W104" s="474"/>
      <c r="X104" s="474"/>
      <c r="Y104" s="474"/>
      <c r="Z104" s="474"/>
      <c r="AA104" s="474"/>
      <c r="AB104" s="474"/>
      <c r="AC104" s="474"/>
      <c r="AD104" s="474"/>
      <c r="AE104" s="474"/>
      <c r="AF104" s="474"/>
      <c r="AG104" s="475"/>
      <c r="AH104" s="56"/>
      <c r="AI104" s="56"/>
      <c r="AJ104" s="499" t="s">
        <v>173</v>
      </c>
      <c r="AK104" s="499"/>
      <c r="AL104" s="499"/>
      <c r="AM104" s="499"/>
      <c r="AN104" s="499"/>
      <c r="AO104" s="499"/>
      <c r="AP104" s="499"/>
      <c r="AQ104" s="499"/>
      <c r="AR104" s="499"/>
      <c r="AS104" s="499"/>
      <c r="AT104" s="499"/>
      <c r="AU104" s="499"/>
      <c r="AV104" s="499"/>
      <c r="AW104" s="496"/>
      <c r="AX104" s="496"/>
      <c r="AY104" s="496"/>
      <c r="AZ104" s="496"/>
      <c r="BA104" s="496"/>
      <c r="BB104" s="496"/>
      <c r="BC104" s="496"/>
      <c r="BD104" s="496"/>
      <c r="BE104" s="496"/>
      <c r="BF104" s="496"/>
      <c r="BG104" s="496"/>
      <c r="BH104" s="496"/>
      <c r="BI104" s="496"/>
      <c r="BJ104" s="496"/>
      <c r="BK104" s="496"/>
      <c r="BL104" s="496"/>
      <c r="BM104" s="56"/>
      <c r="BN104" s="56"/>
      <c r="BO104" s="473"/>
      <c r="BP104" s="474"/>
      <c r="BQ104" s="474"/>
      <c r="BR104" s="474"/>
      <c r="BS104" s="474"/>
      <c r="BT104" s="474"/>
      <c r="BU104" s="474"/>
      <c r="BV104" s="474"/>
      <c r="BW104" s="474"/>
      <c r="BX104" s="474"/>
      <c r="BY104" s="474"/>
      <c r="BZ104" s="474"/>
      <c r="CA104" s="474"/>
      <c r="CB104" s="474"/>
      <c r="CC104" s="474"/>
      <c r="CD104" s="474"/>
      <c r="CE104" s="474"/>
      <c r="CF104" s="474"/>
      <c r="CG104" s="474"/>
      <c r="CH104" s="474"/>
      <c r="CI104" s="474"/>
      <c r="CJ104" s="474"/>
      <c r="CK104" s="474"/>
      <c r="CL104" s="474"/>
      <c r="CM104" s="474"/>
      <c r="CN104" s="474"/>
      <c r="CO104" s="475"/>
      <c r="CP104" s="83"/>
    </row>
    <row r="105" spans="6:94" ht="13.5" customHeight="1">
      <c r="F105" s="84"/>
      <c r="G105" s="473"/>
      <c r="H105" s="474"/>
      <c r="I105" s="474"/>
      <c r="J105" s="474"/>
      <c r="K105" s="474"/>
      <c r="L105" s="474"/>
      <c r="M105" s="474"/>
      <c r="N105" s="474"/>
      <c r="O105" s="474"/>
      <c r="P105" s="474"/>
      <c r="Q105" s="474"/>
      <c r="R105" s="474"/>
      <c r="S105" s="474"/>
      <c r="T105" s="474"/>
      <c r="U105" s="474"/>
      <c r="V105" s="474"/>
      <c r="W105" s="474"/>
      <c r="X105" s="474"/>
      <c r="Y105" s="474"/>
      <c r="Z105" s="474"/>
      <c r="AA105" s="474"/>
      <c r="AB105" s="474"/>
      <c r="AC105" s="474"/>
      <c r="AD105" s="474"/>
      <c r="AE105" s="474"/>
      <c r="AF105" s="474"/>
      <c r="AG105" s="475"/>
      <c r="AH105" s="56"/>
      <c r="AI105" s="56"/>
      <c r="AJ105" s="500"/>
      <c r="AK105" s="500"/>
      <c r="AL105" s="500"/>
      <c r="AM105" s="500"/>
      <c r="AN105" s="500"/>
      <c r="AO105" s="500"/>
      <c r="AP105" s="500"/>
      <c r="AQ105" s="500"/>
      <c r="AR105" s="500"/>
      <c r="AS105" s="500"/>
      <c r="AT105" s="500"/>
      <c r="AU105" s="500"/>
      <c r="AV105" s="500"/>
      <c r="AW105" s="497"/>
      <c r="AX105" s="497"/>
      <c r="AY105" s="497"/>
      <c r="AZ105" s="497"/>
      <c r="BA105" s="497"/>
      <c r="BB105" s="497"/>
      <c r="BC105" s="497"/>
      <c r="BD105" s="497"/>
      <c r="BE105" s="497"/>
      <c r="BF105" s="497"/>
      <c r="BG105" s="497"/>
      <c r="BH105" s="497"/>
      <c r="BI105" s="497"/>
      <c r="BJ105" s="497"/>
      <c r="BK105" s="497"/>
      <c r="BL105" s="497"/>
      <c r="BM105" s="56"/>
      <c r="BN105" s="56"/>
      <c r="BO105" s="473"/>
      <c r="BP105" s="474"/>
      <c r="BQ105" s="474"/>
      <c r="BR105" s="474"/>
      <c r="BS105" s="474"/>
      <c r="BT105" s="474"/>
      <c r="BU105" s="474"/>
      <c r="BV105" s="474"/>
      <c r="BW105" s="474"/>
      <c r="BX105" s="474"/>
      <c r="BY105" s="474"/>
      <c r="BZ105" s="474"/>
      <c r="CA105" s="474"/>
      <c r="CB105" s="474"/>
      <c r="CC105" s="474"/>
      <c r="CD105" s="474"/>
      <c r="CE105" s="474"/>
      <c r="CF105" s="474"/>
      <c r="CG105" s="474"/>
      <c r="CH105" s="474"/>
      <c r="CI105" s="474"/>
      <c r="CJ105" s="474"/>
      <c r="CK105" s="474"/>
      <c r="CL105" s="474"/>
      <c r="CM105" s="474"/>
      <c r="CN105" s="474"/>
      <c r="CO105" s="475"/>
      <c r="CP105" s="83"/>
    </row>
    <row r="106" spans="6:94" ht="13.5" customHeight="1">
      <c r="F106" s="84"/>
      <c r="G106" s="473"/>
      <c r="H106" s="474"/>
      <c r="I106" s="474"/>
      <c r="J106" s="474"/>
      <c r="K106" s="474"/>
      <c r="L106" s="474"/>
      <c r="M106" s="474"/>
      <c r="N106" s="474"/>
      <c r="O106" s="474"/>
      <c r="P106" s="474"/>
      <c r="Q106" s="474"/>
      <c r="R106" s="474"/>
      <c r="S106" s="474"/>
      <c r="T106" s="474"/>
      <c r="U106" s="474"/>
      <c r="V106" s="474"/>
      <c r="W106" s="474"/>
      <c r="X106" s="474"/>
      <c r="Y106" s="474"/>
      <c r="Z106" s="474"/>
      <c r="AA106" s="474"/>
      <c r="AB106" s="474"/>
      <c r="AC106" s="474"/>
      <c r="AD106" s="474"/>
      <c r="AE106" s="474"/>
      <c r="AF106" s="474"/>
      <c r="AG106" s="475"/>
      <c r="AH106" s="56"/>
      <c r="AI106" s="56"/>
      <c r="AJ106" s="500"/>
      <c r="AK106" s="500"/>
      <c r="AL106" s="500"/>
      <c r="AM106" s="500"/>
      <c r="AN106" s="500"/>
      <c r="AO106" s="500"/>
      <c r="AP106" s="500"/>
      <c r="AQ106" s="500"/>
      <c r="AR106" s="500"/>
      <c r="AS106" s="500"/>
      <c r="AT106" s="500"/>
      <c r="AU106" s="500"/>
      <c r="AV106" s="500"/>
      <c r="AW106" s="497"/>
      <c r="AX106" s="497"/>
      <c r="AY106" s="497"/>
      <c r="AZ106" s="497"/>
      <c r="BA106" s="497"/>
      <c r="BB106" s="497"/>
      <c r="BC106" s="497"/>
      <c r="BD106" s="497"/>
      <c r="BE106" s="497"/>
      <c r="BF106" s="497"/>
      <c r="BG106" s="497"/>
      <c r="BH106" s="497"/>
      <c r="BI106" s="497"/>
      <c r="BJ106" s="497"/>
      <c r="BK106" s="497"/>
      <c r="BL106" s="497"/>
      <c r="BM106" s="56"/>
      <c r="BN106" s="56"/>
      <c r="BO106" s="473"/>
      <c r="BP106" s="474"/>
      <c r="BQ106" s="474"/>
      <c r="BR106" s="474"/>
      <c r="BS106" s="474"/>
      <c r="BT106" s="474"/>
      <c r="BU106" s="474"/>
      <c r="BV106" s="474"/>
      <c r="BW106" s="474"/>
      <c r="BX106" s="474"/>
      <c r="BY106" s="474"/>
      <c r="BZ106" s="474"/>
      <c r="CA106" s="474"/>
      <c r="CB106" s="474"/>
      <c r="CC106" s="474"/>
      <c r="CD106" s="474"/>
      <c r="CE106" s="474"/>
      <c r="CF106" s="474"/>
      <c r="CG106" s="474"/>
      <c r="CH106" s="474"/>
      <c r="CI106" s="474"/>
      <c r="CJ106" s="474"/>
      <c r="CK106" s="474"/>
      <c r="CL106" s="474"/>
      <c r="CM106" s="474"/>
      <c r="CN106" s="474"/>
      <c r="CO106" s="475"/>
      <c r="CP106" s="83"/>
    </row>
    <row r="107" spans="6:94" ht="13.5" customHeight="1">
      <c r="F107" s="84"/>
      <c r="G107" s="473"/>
      <c r="H107" s="474"/>
      <c r="I107" s="474"/>
      <c r="J107" s="474"/>
      <c r="K107" s="474"/>
      <c r="L107" s="474"/>
      <c r="M107" s="474"/>
      <c r="N107" s="474"/>
      <c r="O107" s="474"/>
      <c r="P107" s="474"/>
      <c r="Q107" s="474"/>
      <c r="R107" s="474"/>
      <c r="S107" s="474"/>
      <c r="T107" s="474"/>
      <c r="U107" s="474"/>
      <c r="V107" s="474"/>
      <c r="W107" s="474"/>
      <c r="X107" s="474"/>
      <c r="Y107" s="474"/>
      <c r="Z107" s="474"/>
      <c r="AA107" s="474"/>
      <c r="AB107" s="474"/>
      <c r="AC107" s="474"/>
      <c r="AD107" s="474"/>
      <c r="AE107" s="474"/>
      <c r="AF107" s="474"/>
      <c r="AG107" s="475"/>
      <c r="AH107" s="56"/>
      <c r="AI107" s="56"/>
      <c r="AJ107" s="500"/>
      <c r="AK107" s="500"/>
      <c r="AL107" s="500"/>
      <c r="AM107" s="500"/>
      <c r="AN107" s="500"/>
      <c r="AO107" s="500"/>
      <c r="AP107" s="500"/>
      <c r="AQ107" s="500"/>
      <c r="AR107" s="500"/>
      <c r="AS107" s="500"/>
      <c r="AT107" s="500"/>
      <c r="AU107" s="500"/>
      <c r="AV107" s="500"/>
      <c r="AW107" s="497"/>
      <c r="AX107" s="497"/>
      <c r="AY107" s="497"/>
      <c r="AZ107" s="497"/>
      <c r="BA107" s="497"/>
      <c r="BB107" s="497"/>
      <c r="BC107" s="497"/>
      <c r="BD107" s="497"/>
      <c r="BE107" s="497"/>
      <c r="BF107" s="497"/>
      <c r="BG107" s="497"/>
      <c r="BH107" s="497"/>
      <c r="BI107" s="497"/>
      <c r="BJ107" s="497"/>
      <c r="BK107" s="497"/>
      <c r="BL107" s="497"/>
      <c r="BM107" s="56"/>
      <c r="BN107" s="56"/>
      <c r="BO107" s="473"/>
      <c r="BP107" s="474"/>
      <c r="BQ107" s="474"/>
      <c r="BR107" s="474"/>
      <c r="BS107" s="474"/>
      <c r="BT107" s="474"/>
      <c r="BU107" s="474"/>
      <c r="BV107" s="474"/>
      <c r="BW107" s="474"/>
      <c r="BX107" s="474"/>
      <c r="BY107" s="474"/>
      <c r="BZ107" s="474"/>
      <c r="CA107" s="474"/>
      <c r="CB107" s="474"/>
      <c r="CC107" s="474"/>
      <c r="CD107" s="474"/>
      <c r="CE107" s="474"/>
      <c r="CF107" s="474"/>
      <c r="CG107" s="474"/>
      <c r="CH107" s="474"/>
      <c r="CI107" s="474"/>
      <c r="CJ107" s="474"/>
      <c r="CK107" s="474"/>
      <c r="CL107" s="474"/>
      <c r="CM107" s="474"/>
      <c r="CN107" s="474"/>
      <c r="CO107" s="475"/>
      <c r="CP107" s="83"/>
    </row>
    <row r="108" spans="6:94" ht="13.5" customHeight="1">
      <c r="F108" s="84"/>
      <c r="G108" s="473"/>
      <c r="H108" s="474"/>
      <c r="I108" s="474"/>
      <c r="J108" s="474"/>
      <c r="K108" s="474"/>
      <c r="L108" s="474"/>
      <c r="M108" s="474"/>
      <c r="N108" s="474"/>
      <c r="O108" s="474"/>
      <c r="P108" s="474"/>
      <c r="Q108" s="474"/>
      <c r="R108" s="474"/>
      <c r="S108" s="474"/>
      <c r="T108" s="474"/>
      <c r="U108" s="474"/>
      <c r="V108" s="474"/>
      <c r="W108" s="474"/>
      <c r="X108" s="474"/>
      <c r="Y108" s="474"/>
      <c r="Z108" s="474"/>
      <c r="AA108" s="474"/>
      <c r="AB108" s="474"/>
      <c r="AC108" s="474"/>
      <c r="AD108" s="474"/>
      <c r="AE108" s="474"/>
      <c r="AF108" s="474"/>
      <c r="AG108" s="475"/>
      <c r="AH108" s="56"/>
      <c r="AI108" s="56"/>
      <c r="AJ108" s="500"/>
      <c r="AK108" s="500"/>
      <c r="AL108" s="500"/>
      <c r="AM108" s="500"/>
      <c r="AN108" s="500"/>
      <c r="AO108" s="500"/>
      <c r="AP108" s="500"/>
      <c r="AQ108" s="500"/>
      <c r="AR108" s="500"/>
      <c r="AS108" s="500"/>
      <c r="AT108" s="500"/>
      <c r="AU108" s="500"/>
      <c r="AV108" s="500"/>
      <c r="AW108" s="497"/>
      <c r="AX108" s="497"/>
      <c r="AY108" s="497"/>
      <c r="AZ108" s="497"/>
      <c r="BA108" s="497"/>
      <c r="BB108" s="497"/>
      <c r="BC108" s="497"/>
      <c r="BD108" s="497"/>
      <c r="BE108" s="497"/>
      <c r="BF108" s="497"/>
      <c r="BG108" s="497"/>
      <c r="BH108" s="497"/>
      <c r="BI108" s="497"/>
      <c r="BJ108" s="497"/>
      <c r="BK108" s="497"/>
      <c r="BL108" s="497"/>
      <c r="BM108" s="56"/>
      <c r="BN108" s="56"/>
      <c r="BO108" s="473"/>
      <c r="BP108" s="474"/>
      <c r="BQ108" s="474"/>
      <c r="BR108" s="474"/>
      <c r="BS108" s="474"/>
      <c r="BT108" s="474"/>
      <c r="BU108" s="474"/>
      <c r="BV108" s="474"/>
      <c r="BW108" s="474"/>
      <c r="BX108" s="474"/>
      <c r="BY108" s="474"/>
      <c r="BZ108" s="474"/>
      <c r="CA108" s="474"/>
      <c r="CB108" s="474"/>
      <c r="CC108" s="474"/>
      <c r="CD108" s="474"/>
      <c r="CE108" s="474"/>
      <c r="CF108" s="474"/>
      <c r="CG108" s="474"/>
      <c r="CH108" s="474"/>
      <c r="CI108" s="474"/>
      <c r="CJ108" s="474"/>
      <c r="CK108" s="474"/>
      <c r="CL108" s="474"/>
      <c r="CM108" s="474"/>
      <c r="CN108" s="474"/>
      <c r="CO108" s="475"/>
      <c r="CP108" s="83"/>
    </row>
    <row r="109" spans="6:94" ht="13.5" customHeight="1">
      <c r="F109" s="84"/>
      <c r="G109" s="473"/>
      <c r="H109" s="474"/>
      <c r="I109" s="474"/>
      <c r="J109" s="474"/>
      <c r="K109" s="474"/>
      <c r="L109" s="474"/>
      <c r="M109" s="474"/>
      <c r="N109" s="474"/>
      <c r="O109" s="474"/>
      <c r="P109" s="474"/>
      <c r="Q109" s="474"/>
      <c r="R109" s="474"/>
      <c r="S109" s="474"/>
      <c r="T109" s="474"/>
      <c r="U109" s="474"/>
      <c r="V109" s="474"/>
      <c r="W109" s="474"/>
      <c r="X109" s="474"/>
      <c r="Y109" s="474"/>
      <c r="Z109" s="474"/>
      <c r="AA109" s="474"/>
      <c r="AB109" s="474"/>
      <c r="AC109" s="474"/>
      <c r="AD109" s="474"/>
      <c r="AE109" s="474"/>
      <c r="AF109" s="474"/>
      <c r="AG109" s="475"/>
      <c r="AH109" s="56"/>
      <c r="AI109" s="56"/>
      <c r="AJ109" s="500"/>
      <c r="AK109" s="500"/>
      <c r="AL109" s="500"/>
      <c r="AM109" s="500"/>
      <c r="AN109" s="500"/>
      <c r="AO109" s="500"/>
      <c r="AP109" s="500"/>
      <c r="AQ109" s="500"/>
      <c r="AR109" s="500"/>
      <c r="AS109" s="500"/>
      <c r="AT109" s="500"/>
      <c r="AU109" s="500"/>
      <c r="AV109" s="500"/>
      <c r="AW109" s="497"/>
      <c r="AX109" s="497"/>
      <c r="AY109" s="497"/>
      <c r="AZ109" s="497"/>
      <c r="BA109" s="497"/>
      <c r="BB109" s="497"/>
      <c r="BC109" s="497"/>
      <c r="BD109" s="497"/>
      <c r="BE109" s="497"/>
      <c r="BF109" s="497"/>
      <c r="BG109" s="497"/>
      <c r="BH109" s="497"/>
      <c r="BI109" s="497"/>
      <c r="BJ109" s="497"/>
      <c r="BK109" s="497"/>
      <c r="BL109" s="497"/>
      <c r="BM109" s="56"/>
      <c r="BN109" s="56"/>
      <c r="BO109" s="473"/>
      <c r="BP109" s="474"/>
      <c r="BQ109" s="474"/>
      <c r="BR109" s="474"/>
      <c r="BS109" s="474"/>
      <c r="BT109" s="474"/>
      <c r="BU109" s="474"/>
      <c r="BV109" s="474"/>
      <c r="BW109" s="474"/>
      <c r="BX109" s="474"/>
      <c r="BY109" s="474"/>
      <c r="BZ109" s="474"/>
      <c r="CA109" s="474"/>
      <c r="CB109" s="474"/>
      <c r="CC109" s="474"/>
      <c r="CD109" s="474"/>
      <c r="CE109" s="474"/>
      <c r="CF109" s="474"/>
      <c r="CG109" s="474"/>
      <c r="CH109" s="474"/>
      <c r="CI109" s="474"/>
      <c r="CJ109" s="474"/>
      <c r="CK109" s="474"/>
      <c r="CL109" s="474"/>
      <c r="CM109" s="474"/>
      <c r="CN109" s="474"/>
      <c r="CO109" s="475"/>
      <c r="CP109" s="83"/>
    </row>
    <row r="110" spans="6:94" ht="13.5" customHeight="1">
      <c r="F110" s="84"/>
      <c r="G110" s="473"/>
      <c r="H110" s="474"/>
      <c r="I110" s="474"/>
      <c r="J110" s="474"/>
      <c r="K110" s="474"/>
      <c r="L110" s="474"/>
      <c r="M110" s="474"/>
      <c r="N110" s="474"/>
      <c r="O110" s="474"/>
      <c r="P110" s="474"/>
      <c r="Q110" s="474"/>
      <c r="R110" s="474"/>
      <c r="S110" s="474"/>
      <c r="T110" s="474"/>
      <c r="U110" s="474"/>
      <c r="V110" s="474"/>
      <c r="W110" s="474"/>
      <c r="X110" s="474"/>
      <c r="Y110" s="474"/>
      <c r="Z110" s="474"/>
      <c r="AA110" s="474"/>
      <c r="AB110" s="474"/>
      <c r="AC110" s="474"/>
      <c r="AD110" s="474"/>
      <c r="AE110" s="474"/>
      <c r="AF110" s="474"/>
      <c r="AG110" s="475"/>
      <c r="AH110" s="56"/>
      <c r="AI110" s="56"/>
      <c r="AJ110" s="500"/>
      <c r="AK110" s="500"/>
      <c r="AL110" s="500"/>
      <c r="AM110" s="500"/>
      <c r="AN110" s="500"/>
      <c r="AO110" s="500"/>
      <c r="AP110" s="500"/>
      <c r="AQ110" s="500"/>
      <c r="AR110" s="500"/>
      <c r="AS110" s="500"/>
      <c r="AT110" s="500"/>
      <c r="AU110" s="500"/>
      <c r="AV110" s="500"/>
      <c r="AW110" s="497"/>
      <c r="AX110" s="497"/>
      <c r="AY110" s="497"/>
      <c r="AZ110" s="497"/>
      <c r="BA110" s="497"/>
      <c r="BB110" s="497"/>
      <c r="BC110" s="497"/>
      <c r="BD110" s="497"/>
      <c r="BE110" s="497"/>
      <c r="BF110" s="497"/>
      <c r="BG110" s="497"/>
      <c r="BH110" s="497"/>
      <c r="BI110" s="497"/>
      <c r="BJ110" s="497"/>
      <c r="BK110" s="497"/>
      <c r="BL110" s="497"/>
      <c r="BM110" s="56"/>
      <c r="BN110" s="56"/>
      <c r="BO110" s="473"/>
      <c r="BP110" s="474"/>
      <c r="BQ110" s="474"/>
      <c r="BR110" s="474"/>
      <c r="BS110" s="474"/>
      <c r="BT110" s="474"/>
      <c r="BU110" s="474"/>
      <c r="BV110" s="474"/>
      <c r="BW110" s="474"/>
      <c r="BX110" s="474"/>
      <c r="BY110" s="474"/>
      <c r="BZ110" s="474"/>
      <c r="CA110" s="474"/>
      <c r="CB110" s="474"/>
      <c r="CC110" s="474"/>
      <c r="CD110" s="474"/>
      <c r="CE110" s="474"/>
      <c r="CF110" s="474"/>
      <c r="CG110" s="474"/>
      <c r="CH110" s="474"/>
      <c r="CI110" s="474"/>
      <c r="CJ110" s="474"/>
      <c r="CK110" s="474"/>
      <c r="CL110" s="474"/>
      <c r="CM110" s="474"/>
      <c r="CN110" s="474"/>
      <c r="CO110" s="475"/>
      <c r="CP110" s="83"/>
    </row>
    <row r="111" spans="6:94" ht="13.5" customHeight="1" thickBot="1">
      <c r="F111" s="84"/>
      <c r="G111" s="476"/>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7"/>
      <c r="AD111" s="477"/>
      <c r="AE111" s="477"/>
      <c r="AF111" s="477"/>
      <c r="AG111" s="478"/>
      <c r="AH111" s="56"/>
      <c r="AI111" s="56"/>
      <c r="AJ111" s="501"/>
      <c r="AK111" s="501"/>
      <c r="AL111" s="501"/>
      <c r="AM111" s="501"/>
      <c r="AN111" s="501"/>
      <c r="AO111" s="501"/>
      <c r="AP111" s="501"/>
      <c r="AQ111" s="501"/>
      <c r="AR111" s="501"/>
      <c r="AS111" s="501"/>
      <c r="AT111" s="501"/>
      <c r="AU111" s="501"/>
      <c r="AV111" s="501"/>
      <c r="AW111" s="498"/>
      <c r="AX111" s="498"/>
      <c r="AY111" s="498"/>
      <c r="AZ111" s="498"/>
      <c r="BA111" s="498"/>
      <c r="BB111" s="498"/>
      <c r="BC111" s="498"/>
      <c r="BD111" s="498"/>
      <c r="BE111" s="498"/>
      <c r="BF111" s="498"/>
      <c r="BG111" s="498"/>
      <c r="BH111" s="498"/>
      <c r="BI111" s="498"/>
      <c r="BJ111" s="498"/>
      <c r="BK111" s="498"/>
      <c r="BL111" s="498"/>
      <c r="BM111" s="56"/>
      <c r="BN111" s="56"/>
      <c r="BO111" s="476"/>
      <c r="BP111" s="477"/>
      <c r="BQ111" s="477"/>
      <c r="BR111" s="477"/>
      <c r="BS111" s="477"/>
      <c r="BT111" s="477"/>
      <c r="BU111" s="477"/>
      <c r="BV111" s="477"/>
      <c r="BW111" s="477"/>
      <c r="BX111" s="477"/>
      <c r="BY111" s="477"/>
      <c r="BZ111" s="477"/>
      <c r="CA111" s="477"/>
      <c r="CB111" s="477"/>
      <c r="CC111" s="477"/>
      <c r="CD111" s="477"/>
      <c r="CE111" s="477"/>
      <c r="CF111" s="477"/>
      <c r="CG111" s="477"/>
      <c r="CH111" s="477"/>
      <c r="CI111" s="477"/>
      <c r="CJ111" s="477"/>
      <c r="CK111" s="477"/>
      <c r="CL111" s="477"/>
      <c r="CM111" s="477"/>
      <c r="CN111" s="477"/>
      <c r="CO111" s="478"/>
      <c r="CP111" s="83"/>
    </row>
    <row r="112" spans="6:94" ht="13.5" customHeight="1" thickBot="1">
      <c r="F112" s="85"/>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8"/>
      <c r="AI112" s="98"/>
      <c r="AJ112" s="99"/>
      <c r="AK112" s="99"/>
      <c r="AL112" s="99"/>
      <c r="AM112" s="99"/>
      <c r="AN112" s="99"/>
      <c r="AO112" s="99"/>
      <c r="AP112" s="99"/>
      <c r="AQ112" s="99"/>
      <c r="AR112" s="99"/>
      <c r="AS112" s="99"/>
      <c r="AT112" s="99"/>
      <c r="AU112" s="99"/>
      <c r="AV112" s="99"/>
      <c r="AW112" s="100"/>
      <c r="AX112" s="100"/>
      <c r="AY112" s="100"/>
      <c r="AZ112" s="100"/>
      <c r="BA112" s="100"/>
      <c r="BB112" s="100"/>
      <c r="BC112" s="100"/>
      <c r="BD112" s="100"/>
      <c r="BE112" s="100"/>
      <c r="BF112" s="100"/>
      <c r="BG112" s="100"/>
      <c r="BH112" s="100"/>
      <c r="BI112" s="100"/>
      <c r="BJ112" s="100"/>
      <c r="BK112" s="100"/>
      <c r="BL112" s="100"/>
      <c r="BM112" s="98"/>
      <c r="BN112" s="98"/>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87"/>
    </row>
    <row r="113" spans="5:94" ht="13.5" customHeight="1">
      <c r="F113" s="56"/>
      <c r="CP113" s="56"/>
    </row>
    <row r="114" spans="5:94" ht="13.5" customHeight="1">
      <c r="E114" s="101" t="s">
        <v>181</v>
      </c>
      <c r="F114" s="56"/>
      <c r="CP114" s="56"/>
    </row>
    <row r="115" spans="5:94" ht="13.5" customHeight="1" thickBot="1"/>
    <row r="116" spans="5:94" ht="13.5" customHeight="1">
      <c r="I116" s="461" t="s">
        <v>283</v>
      </c>
      <c r="J116" s="462"/>
      <c r="K116" s="462"/>
      <c r="L116" s="462"/>
      <c r="M116" s="462"/>
      <c r="N116" s="462"/>
      <c r="O116" s="462"/>
      <c r="P116" s="462"/>
      <c r="Q116" s="462"/>
      <c r="R116" s="462"/>
      <c r="S116" s="462"/>
      <c r="T116" s="462"/>
      <c r="U116" s="462"/>
      <c r="V116" s="462"/>
      <c r="W116" s="462"/>
      <c r="X116" s="462"/>
      <c r="Y116" s="462"/>
      <c r="Z116" s="462"/>
      <c r="AA116" s="462"/>
      <c r="AB116" s="462"/>
      <c r="AC116" s="462"/>
      <c r="AD116" s="462"/>
      <c r="AE116" s="462"/>
      <c r="AF116" s="462"/>
      <c r="AG116" s="462"/>
      <c r="AH116" s="462"/>
      <c r="AI116" s="462"/>
      <c r="AJ116" s="462"/>
      <c r="AK116" s="462"/>
      <c r="AL116" s="462"/>
      <c r="AM116" s="462"/>
      <c r="AN116" s="462"/>
      <c r="AO116" s="462"/>
      <c r="AP116" s="462"/>
      <c r="AQ116" s="462"/>
      <c r="AR116" s="462"/>
      <c r="AS116" s="462"/>
      <c r="AT116" s="462"/>
      <c r="AU116" s="462"/>
      <c r="AV116" s="462"/>
      <c r="AW116" s="462"/>
      <c r="AX116" s="463"/>
      <c r="BB116" s="461" t="s">
        <v>417</v>
      </c>
      <c r="BC116" s="462"/>
      <c r="BD116" s="462"/>
      <c r="BE116" s="462"/>
      <c r="BF116" s="462"/>
      <c r="BG116" s="462"/>
      <c r="BH116" s="462"/>
      <c r="BI116" s="462"/>
      <c r="BJ116" s="462"/>
      <c r="BK116" s="462"/>
      <c r="BL116" s="462"/>
      <c r="BM116" s="462"/>
      <c r="BN116" s="462"/>
      <c r="BO116" s="462"/>
      <c r="BP116" s="462"/>
      <c r="BQ116" s="462"/>
      <c r="BR116" s="462"/>
      <c r="BS116" s="462"/>
      <c r="BT116" s="462"/>
      <c r="BU116" s="462"/>
      <c r="BV116" s="462"/>
      <c r="BW116" s="462"/>
      <c r="BX116" s="462"/>
      <c r="BY116" s="462"/>
      <c r="BZ116" s="462"/>
      <c r="CA116" s="462"/>
      <c r="CB116" s="462"/>
      <c r="CC116" s="462"/>
      <c r="CD116" s="462"/>
      <c r="CE116" s="462"/>
      <c r="CF116" s="462"/>
      <c r="CG116" s="462"/>
      <c r="CH116" s="462"/>
      <c r="CI116" s="462"/>
      <c r="CJ116" s="462"/>
      <c r="CK116" s="462"/>
      <c r="CL116" s="462"/>
      <c r="CM116" s="462"/>
      <c r="CN116" s="462"/>
      <c r="CO116" s="462"/>
      <c r="CP116" s="463"/>
    </row>
    <row r="117" spans="5:94" ht="13.5" customHeight="1" thickBot="1">
      <c r="I117" s="464"/>
      <c r="J117" s="465"/>
      <c r="K117" s="465"/>
      <c r="L117" s="465"/>
      <c r="M117" s="465"/>
      <c r="N117" s="465"/>
      <c r="O117" s="465"/>
      <c r="P117" s="465"/>
      <c r="Q117" s="465"/>
      <c r="R117" s="465"/>
      <c r="S117" s="465"/>
      <c r="T117" s="465"/>
      <c r="U117" s="465"/>
      <c r="V117" s="465"/>
      <c r="W117" s="465"/>
      <c r="X117" s="465"/>
      <c r="Y117" s="465"/>
      <c r="Z117" s="465"/>
      <c r="AA117" s="465"/>
      <c r="AB117" s="465"/>
      <c r="AC117" s="465"/>
      <c r="AD117" s="465"/>
      <c r="AE117" s="465"/>
      <c r="AF117" s="465"/>
      <c r="AG117" s="465"/>
      <c r="AH117" s="465"/>
      <c r="AI117" s="465"/>
      <c r="AJ117" s="465"/>
      <c r="AK117" s="465"/>
      <c r="AL117" s="465"/>
      <c r="AM117" s="465"/>
      <c r="AN117" s="465"/>
      <c r="AO117" s="465"/>
      <c r="AP117" s="465"/>
      <c r="AQ117" s="465"/>
      <c r="AR117" s="465"/>
      <c r="AS117" s="465"/>
      <c r="AT117" s="465"/>
      <c r="AU117" s="465"/>
      <c r="AV117" s="465"/>
      <c r="AW117" s="465"/>
      <c r="AX117" s="466"/>
      <c r="BB117" s="464"/>
      <c r="BC117" s="465"/>
      <c r="BD117" s="465"/>
      <c r="BE117" s="465"/>
      <c r="BF117" s="465"/>
      <c r="BG117" s="465"/>
      <c r="BH117" s="465"/>
      <c r="BI117" s="465"/>
      <c r="BJ117" s="465"/>
      <c r="BK117" s="465"/>
      <c r="BL117" s="465"/>
      <c r="BM117" s="465"/>
      <c r="BN117" s="465"/>
      <c r="BO117" s="465"/>
      <c r="BP117" s="465"/>
      <c r="BQ117" s="465"/>
      <c r="BR117" s="465"/>
      <c r="BS117" s="465"/>
      <c r="BT117" s="465"/>
      <c r="BU117" s="465"/>
      <c r="BV117" s="465"/>
      <c r="BW117" s="465"/>
      <c r="BX117" s="465"/>
      <c r="BY117" s="465"/>
      <c r="BZ117" s="465"/>
      <c r="CA117" s="465"/>
      <c r="CB117" s="465"/>
      <c r="CC117" s="465"/>
      <c r="CD117" s="465"/>
      <c r="CE117" s="465"/>
      <c r="CF117" s="465"/>
      <c r="CG117" s="465"/>
      <c r="CH117" s="465"/>
      <c r="CI117" s="465"/>
      <c r="CJ117" s="465"/>
      <c r="CK117" s="465"/>
      <c r="CL117" s="465"/>
      <c r="CM117" s="465"/>
      <c r="CN117" s="465"/>
      <c r="CO117" s="465"/>
      <c r="CP117" s="466"/>
    </row>
    <row r="118" spans="5:94" ht="13.5" customHeight="1" thickBot="1">
      <c r="G118" s="91"/>
      <c r="I118" s="464"/>
      <c r="J118" s="465"/>
      <c r="K118" s="465"/>
      <c r="L118" s="465"/>
      <c r="M118" s="465"/>
      <c r="N118" s="465"/>
      <c r="O118" s="465"/>
      <c r="P118" s="465"/>
      <c r="Q118" s="465"/>
      <c r="R118" s="465"/>
      <c r="S118" s="465"/>
      <c r="T118" s="465"/>
      <c r="U118" s="465"/>
      <c r="V118" s="465"/>
      <c r="W118" s="465"/>
      <c r="X118" s="465"/>
      <c r="Y118" s="465"/>
      <c r="Z118" s="465"/>
      <c r="AA118" s="465"/>
      <c r="AB118" s="465"/>
      <c r="AC118" s="465"/>
      <c r="AD118" s="465"/>
      <c r="AE118" s="465"/>
      <c r="AF118" s="465"/>
      <c r="AG118" s="465"/>
      <c r="AH118" s="465"/>
      <c r="AI118" s="465"/>
      <c r="AJ118" s="465"/>
      <c r="AK118" s="465"/>
      <c r="AL118" s="465"/>
      <c r="AM118" s="465"/>
      <c r="AN118" s="465"/>
      <c r="AO118" s="465"/>
      <c r="AP118" s="465"/>
      <c r="AQ118" s="465"/>
      <c r="AR118" s="465"/>
      <c r="AS118" s="465"/>
      <c r="AT118" s="465"/>
      <c r="AU118" s="465"/>
      <c r="AV118" s="465"/>
      <c r="AW118" s="465"/>
      <c r="AX118" s="466"/>
      <c r="AZ118" s="91"/>
      <c r="BB118" s="464"/>
      <c r="BC118" s="465"/>
      <c r="BD118" s="465"/>
      <c r="BE118" s="465"/>
      <c r="BF118" s="465"/>
      <c r="BG118" s="465"/>
      <c r="BH118" s="465"/>
      <c r="BI118" s="465"/>
      <c r="BJ118" s="465"/>
      <c r="BK118" s="465"/>
      <c r="BL118" s="465"/>
      <c r="BM118" s="465"/>
      <c r="BN118" s="465"/>
      <c r="BO118" s="465"/>
      <c r="BP118" s="465"/>
      <c r="BQ118" s="465"/>
      <c r="BR118" s="465"/>
      <c r="BS118" s="465"/>
      <c r="BT118" s="465"/>
      <c r="BU118" s="465"/>
      <c r="BV118" s="465"/>
      <c r="BW118" s="465"/>
      <c r="BX118" s="465"/>
      <c r="BY118" s="465"/>
      <c r="BZ118" s="465"/>
      <c r="CA118" s="465"/>
      <c r="CB118" s="465"/>
      <c r="CC118" s="465"/>
      <c r="CD118" s="465"/>
      <c r="CE118" s="465"/>
      <c r="CF118" s="465"/>
      <c r="CG118" s="465"/>
      <c r="CH118" s="465"/>
      <c r="CI118" s="465"/>
      <c r="CJ118" s="465"/>
      <c r="CK118" s="465"/>
      <c r="CL118" s="465"/>
      <c r="CM118" s="465"/>
      <c r="CN118" s="465"/>
      <c r="CO118" s="465"/>
      <c r="CP118" s="466"/>
    </row>
    <row r="119" spans="5:94" ht="13.5" customHeight="1">
      <c r="I119" s="464"/>
      <c r="J119" s="465"/>
      <c r="K119" s="465"/>
      <c r="L119" s="465"/>
      <c r="M119" s="465"/>
      <c r="N119" s="465"/>
      <c r="O119" s="465"/>
      <c r="P119" s="465"/>
      <c r="Q119" s="465"/>
      <c r="R119" s="465"/>
      <c r="S119" s="465"/>
      <c r="T119" s="465"/>
      <c r="U119" s="465"/>
      <c r="V119" s="465"/>
      <c r="W119" s="465"/>
      <c r="X119" s="465"/>
      <c r="Y119" s="465"/>
      <c r="Z119" s="465"/>
      <c r="AA119" s="465"/>
      <c r="AB119" s="465"/>
      <c r="AC119" s="465"/>
      <c r="AD119" s="465"/>
      <c r="AE119" s="465"/>
      <c r="AF119" s="465"/>
      <c r="AG119" s="465"/>
      <c r="AH119" s="465"/>
      <c r="AI119" s="465"/>
      <c r="AJ119" s="465"/>
      <c r="AK119" s="465"/>
      <c r="AL119" s="465"/>
      <c r="AM119" s="465"/>
      <c r="AN119" s="465"/>
      <c r="AO119" s="465"/>
      <c r="AP119" s="465"/>
      <c r="AQ119" s="465"/>
      <c r="AR119" s="465"/>
      <c r="AS119" s="465"/>
      <c r="AT119" s="465"/>
      <c r="AU119" s="465"/>
      <c r="AV119" s="465"/>
      <c r="AW119" s="465"/>
      <c r="AX119" s="466"/>
      <c r="BB119" s="464"/>
      <c r="BC119" s="465"/>
      <c r="BD119" s="465"/>
      <c r="BE119" s="465"/>
      <c r="BF119" s="465"/>
      <c r="BG119" s="465"/>
      <c r="BH119" s="465"/>
      <c r="BI119" s="465"/>
      <c r="BJ119" s="465"/>
      <c r="BK119" s="465"/>
      <c r="BL119" s="465"/>
      <c r="BM119" s="465"/>
      <c r="BN119" s="465"/>
      <c r="BO119" s="465"/>
      <c r="BP119" s="465"/>
      <c r="BQ119" s="465"/>
      <c r="BR119" s="465"/>
      <c r="BS119" s="465"/>
      <c r="BT119" s="465"/>
      <c r="BU119" s="465"/>
      <c r="BV119" s="465"/>
      <c r="BW119" s="465"/>
      <c r="BX119" s="465"/>
      <c r="BY119" s="465"/>
      <c r="BZ119" s="465"/>
      <c r="CA119" s="465"/>
      <c r="CB119" s="465"/>
      <c r="CC119" s="465"/>
      <c r="CD119" s="465"/>
      <c r="CE119" s="465"/>
      <c r="CF119" s="465"/>
      <c r="CG119" s="465"/>
      <c r="CH119" s="465"/>
      <c r="CI119" s="465"/>
      <c r="CJ119" s="465"/>
      <c r="CK119" s="465"/>
      <c r="CL119" s="465"/>
      <c r="CM119" s="465"/>
      <c r="CN119" s="465"/>
      <c r="CO119" s="465"/>
      <c r="CP119" s="466"/>
    </row>
    <row r="120" spans="5:94" ht="13.5" customHeight="1" thickBot="1">
      <c r="I120" s="467"/>
      <c r="J120" s="480"/>
      <c r="K120" s="480"/>
      <c r="L120" s="480"/>
      <c r="M120" s="480"/>
      <c r="N120" s="480"/>
      <c r="O120" s="480"/>
      <c r="P120" s="480"/>
      <c r="Q120" s="480"/>
      <c r="R120" s="480"/>
      <c r="S120" s="480"/>
      <c r="T120" s="480"/>
      <c r="U120" s="480"/>
      <c r="V120" s="480"/>
      <c r="W120" s="480"/>
      <c r="X120" s="480"/>
      <c r="Y120" s="480"/>
      <c r="Z120" s="480"/>
      <c r="AA120" s="480"/>
      <c r="AB120" s="480"/>
      <c r="AC120" s="480"/>
      <c r="AD120" s="480"/>
      <c r="AE120" s="480"/>
      <c r="AF120" s="480"/>
      <c r="AG120" s="480"/>
      <c r="AH120" s="480"/>
      <c r="AI120" s="480"/>
      <c r="AJ120" s="480"/>
      <c r="AK120" s="480"/>
      <c r="AL120" s="480"/>
      <c r="AM120" s="480"/>
      <c r="AN120" s="480"/>
      <c r="AO120" s="480"/>
      <c r="AP120" s="480"/>
      <c r="AQ120" s="480"/>
      <c r="AR120" s="480"/>
      <c r="AS120" s="480"/>
      <c r="AT120" s="480"/>
      <c r="AU120" s="480"/>
      <c r="AV120" s="480"/>
      <c r="AW120" s="480"/>
      <c r="AX120" s="469"/>
      <c r="BB120" s="467"/>
      <c r="BC120" s="480"/>
      <c r="BD120" s="480"/>
      <c r="BE120" s="480"/>
      <c r="BF120" s="480"/>
      <c r="BG120" s="480"/>
      <c r="BH120" s="480"/>
      <c r="BI120" s="480"/>
      <c r="BJ120" s="480"/>
      <c r="BK120" s="480"/>
      <c r="BL120" s="480"/>
      <c r="BM120" s="480"/>
      <c r="BN120" s="480"/>
      <c r="BO120" s="480"/>
      <c r="BP120" s="480"/>
      <c r="BQ120" s="480"/>
      <c r="BR120" s="480"/>
      <c r="BS120" s="480"/>
      <c r="BT120" s="480"/>
      <c r="BU120" s="480"/>
      <c r="BV120" s="480"/>
      <c r="BW120" s="480"/>
      <c r="BX120" s="480"/>
      <c r="BY120" s="480"/>
      <c r="BZ120" s="480"/>
      <c r="CA120" s="480"/>
      <c r="CB120" s="480"/>
      <c r="CC120" s="480"/>
      <c r="CD120" s="480"/>
      <c r="CE120" s="480"/>
      <c r="CF120" s="480"/>
      <c r="CG120" s="480"/>
      <c r="CH120" s="480"/>
      <c r="CI120" s="480"/>
      <c r="CJ120" s="480"/>
      <c r="CK120" s="480"/>
      <c r="CL120" s="480"/>
      <c r="CM120" s="480"/>
      <c r="CN120" s="480"/>
      <c r="CO120" s="480"/>
      <c r="CP120" s="469"/>
    </row>
    <row r="121" spans="5:94" ht="13.5" customHeight="1" thickBot="1"/>
    <row r="122" spans="5:94" ht="13.5" customHeight="1">
      <c r="I122" s="461" t="s">
        <v>284</v>
      </c>
      <c r="J122" s="462"/>
      <c r="K122" s="462"/>
      <c r="L122" s="462"/>
      <c r="M122" s="462"/>
      <c r="N122" s="462"/>
      <c r="O122" s="462"/>
      <c r="P122" s="462"/>
      <c r="Q122" s="462"/>
      <c r="R122" s="462"/>
      <c r="S122" s="462"/>
      <c r="T122" s="462"/>
      <c r="U122" s="462"/>
      <c r="V122" s="462"/>
      <c r="W122" s="462"/>
      <c r="X122" s="462"/>
      <c r="Y122" s="462"/>
      <c r="Z122" s="462"/>
      <c r="AA122" s="462"/>
      <c r="AB122" s="462"/>
      <c r="AC122" s="462"/>
      <c r="AD122" s="462"/>
      <c r="AE122" s="462"/>
      <c r="AF122" s="462"/>
      <c r="AG122" s="462"/>
      <c r="AH122" s="462"/>
      <c r="AI122" s="462"/>
      <c r="AJ122" s="462"/>
      <c r="AK122" s="462"/>
      <c r="AL122" s="462"/>
      <c r="AM122" s="462"/>
      <c r="AN122" s="462"/>
      <c r="AO122" s="462"/>
      <c r="AP122" s="462"/>
      <c r="AQ122" s="462"/>
      <c r="AR122" s="462"/>
      <c r="AS122" s="462"/>
      <c r="AT122" s="462"/>
      <c r="AU122" s="462"/>
      <c r="AV122" s="462"/>
      <c r="AW122" s="462"/>
      <c r="AX122" s="463"/>
      <c r="BB122" s="461" t="s">
        <v>390</v>
      </c>
      <c r="BC122" s="462"/>
      <c r="BD122" s="462"/>
      <c r="BE122" s="462"/>
      <c r="BF122" s="462"/>
      <c r="BG122" s="462"/>
      <c r="BH122" s="462"/>
      <c r="BI122" s="462"/>
      <c r="BJ122" s="462"/>
      <c r="BK122" s="462"/>
      <c r="BL122" s="462"/>
      <c r="BM122" s="462"/>
      <c r="BN122" s="462"/>
      <c r="BO122" s="462"/>
      <c r="BP122" s="462"/>
      <c r="BQ122" s="462"/>
      <c r="BR122" s="462"/>
      <c r="BS122" s="462"/>
      <c r="BT122" s="462"/>
      <c r="BU122" s="462"/>
      <c r="BV122" s="462"/>
      <c r="BW122" s="462"/>
      <c r="BX122" s="462"/>
      <c r="BY122" s="462"/>
      <c r="BZ122" s="462"/>
      <c r="CA122" s="462"/>
      <c r="CB122" s="462"/>
      <c r="CC122" s="462"/>
      <c r="CD122" s="462"/>
      <c r="CE122" s="462"/>
      <c r="CF122" s="462"/>
      <c r="CG122" s="462"/>
      <c r="CH122" s="462"/>
      <c r="CI122" s="462"/>
      <c r="CJ122" s="462"/>
      <c r="CK122" s="462"/>
      <c r="CL122" s="462"/>
      <c r="CM122" s="462"/>
      <c r="CN122" s="462"/>
      <c r="CO122" s="462"/>
      <c r="CP122" s="463"/>
    </row>
    <row r="123" spans="5:94" ht="13.5" customHeight="1" thickBot="1">
      <c r="I123" s="464"/>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5"/>
      <c r="AI123" s="465"/>
      <c r="AJ123" s="465"/>
      <c r="AK123" s="465"/>
      <c r="AL123" s="465"/>
      <c r="AM123" s="465"/>
      <c r="AN123" s="465"/>
      <c r="AO123" s="465"/>
      <c r="AP123" s="465"/>
      <c r="AQ123" s="465"/>
      <c r="AR123" s="465"/>
      <c r="AS123" s="465"/>
      <c r="AT123" s="465"/>
      <c r="AU123" s="465"/>
      <c r="AV123" s="465"/>
      <c r="AW123" s="465"/>
      <c r="AX123" s="466"/>
      <c r="BB123" s="464"/>
      <c r="BC123" s="465"/>
      <c r="BD123" s="465"/>
      <c r="BE123" s="465"/>
      <c r="BF123" s="465"/>
      <c r="BG123" s="465"/>
      <c r="BH123" s="465"/>
      <c r="BI123" s="465"/>
      <c r="BJ123" s="465"/>
      <c r="BK123" s="465"/>
      <c r="BL123" s="465"/>
      <c r="BM123" s="465"/>
      <c r="BN123" s="465"/>
      <c r="BO123" s="465"/>
      <c r="BP123" s="465"/>
      <c r="BQ123" s="465"/>
      <c r="BR123" s="465"/>
      <c r="BS123" s="465"/>
      <c r="BT123" s="465"/>
      <c r="BU123" s="465"/>
      <c r="BV123" s="465"/>
      <c r="BW123" s="465"/>
      <c r="BX123" s="465"/>
      <c r="BY123" s="465"/>
      <c r="BZ123" s="465"/>
      <c r="CA123" s="465"/>
      <c r="CB123" s="465"/>
      <c r="CC123" s="465"/>
      <c r="CD123" s="465"/>
      <c r="CE123" s="465"/>
      <c r="CF123" s="465"/>
      <c r="CG123" s="465"/>
      <c r="CH123" s="465"/>
      <c r="CI123" s="465"/>
      <c r="CJ123" s="465"/>
      <c r="CK123" s="465"/>
      <c r="CL123" s="465"/>
      <c r="CM123" s="465"/>
      <c r="CN123" s="465"/>
      <c r="CO123" s="465"/>
      <c r="CP123" s="466"/>
    </row>
    <row r="124" spans="5:94" ht="13.5" customHeight="1" thickBot="1">
      <c r="G124" s="91"/>
      <c r="I124" s="464"/>
      <c r="J124" s="465"/>
      <c r="K124" s="465"/>
      <c r="L124" s="465"/>
      <c r="M124" s="465"/>
      <c r="N124" s="465"/>
      <c r="O124" s="465"/>
      <c r="P124" s="465"/>
      <c r="Q124" s="465"/>
      <c r="R124" s="465"/>
      <c r="S124" s="465"/>
      <c r="T124" s="465"/>
      <c r="U124" s="465"/>
      <c r="V124" s="465"/>
      <c r="W124" s="465"/>
      <c r="X124" s="465"/>
      <c r="Y124" s="465"/>
      <c r="Z124" s="465"/>
      <c r="AA124" s="465"/>
      <c r="AB124" s="465"/>
      <c r="AC124" s="465"/>
      <c r="AD124" s="465"/>
      <c r="AE124" s="465"/>
      <c r="AF124" s="465"/>
      <c r="AG124" s="465"/>
      <c r="AH124" s="465"/>
      <c r="AI124" s="465"/>
      <c r="AJ124" s="465"/>
      <c r="AK124" s="465"/>
      <c r="AL124" s="465"/>
      <c r="AM124" s="465"/>
      <c r="AN124" s="465"/>
      <c r="AO124" s="465"/>
      <c r="AP124" s="465"/>
      <c r="AQ124" s="465"/>
      <c r="AR124" s="465"/>
      <c r="AS124" s="465"/>
      <c r="AT124" s="465"/>
      <c r="AU124" s="465"/>
      <c r="AV124" s="465"/>
      <c r="AW124" s="465"/>
      <c r="AX124" s="466"/>
      <c r="AZ124" s="91"/>
      <c r="BB124" s="464"/>
      <c r="BC124" s="465"/>
      <c r="BD124" s="465"/>
      <c r="BE124" s="465"/>
      <c r="BF124" s="465"/>
      <c r="BG124" s="465"/>
      <c r="BH124" s="465"/>
      <c r="BI124" s="465"/>
      <c r="BJ124" s="465"/>
      <c r="BK124" s="465"/>
      <c r="BL124" s="465"/>
      <c r="BM124" s="465"/>
      <c r="BN124" s="465"/>
      <c r="BO124" s="465"/>
      <c r="BP124" s="465"/>
      <c r="BQ124" s="465"/>
      <c r="BR124" s="465"/>
      <c r="BS124" s="465"/>
      <c r="BT124" s="465"/>
      <c r="BU124" s="465"/>
      <c r="BV124" s="465"/>
      <c r="BW124" s="465"/>
      <c r="BX124" s="465"/>
      <c r="BY124" s="465"/>
      <c r="BZ124" s="465"/>
      <c r="CA124" s="465"/>
      <c r="CB124" s="465"/>
      <c r="CC124" s="465"/>
      <c r="CD124" s="465"/>
      <c r="CE124" s="465"/>
      <c r="CF124" s="465"/>
      <c r="CG124" s="465"/>
      <c r="CH124" s="465"/>
      <c r="CI124" s="465"/>
      <c r="CJ124" s="465"/>
      <c r="CK124" s="465"/>
      <c r="CL124" s="465"/>
      <c r="CM124" s="465"/>
      <c r="CN124" s="465"/>
      <c r="CO124" s="465"/>
      <c r="CP124" s="466"/>
    </row>
    <row r="125" spans="5:94" ht="13.5" customHeight="1">
      <c r="I125" s="464"/>
      <c r="J125" s="465"/>
      <c r="K125" s="465"/>
      <c r="L125" s="465"/>
      <c r="M125" s="465"/>
      <c r="N125" s="465"/>
      <c r="O125" s="465"/>
      <c r="P125" s="465"/>
      <c r="Q125" s="465"/>
      <c r="R125" s="465"/>
      <c r="S125" s="465"/>
      <c r="T125" s="465"/>
      <c r="U125" s="465"/>
      <c r="V125" s="465"/>
      <c r="W125" s="465"/>
      <c r="X125" s="465"/>
      <c r="Y125" s="465"/>
      <c r="Z125" s="465"/>
      <c r="AA125" s="465"/>
      <c r="AB125" s="465"/>
      <c r="AC125" s="465"/>
      <c r="AD125" s="465"/>
      <c r="AE125" s="465"/>
      <c r="AF125" s="465"/>
      <c r="AG125" s="465"/>
      <c r="AH125" s="465"/>
      <c r="AI125" s="465"/>
      <c r="AJ125" s="465"/>
      <c r="AK125" s="465"/>
      <c r="AL125" s="465"/>
      <c r="AM125" s="465"/>
      <c r="AN125" s="465"/>
      <c r="AO125" s="465"/>
      <c r="AP125" s="465"/>
      <c r="AQ125" s="465"/>
      <c r="AR125" s="465"/>
      <c r="AS125" s="465"/>
      <c r="AT125" s="465"/>
      <c r="AU125" s="465"/>
      <c r="AV125" s="465"/>
      <c r="AW125" s="465"/>
      <c r="AX125" s="466"/>
      <c r="BB125" s="464"/>
      <c r="BC125" s="465"/>
      <c r="BD125" s="465"/>
      <c r="BE125" s="465"/>
      <c r="BF125" s="465"/>
      <c r="BG125" s="465"/>
      <c r="BH125" s="465"/>
      <c r="BI125" s="465"/>
      <c r="BJ125" s="465"/>
      <c r="BK125" s="465"/>
      <c r="BL125" s="465"/>
      <c r="BM125" s="465"/>
      <c r="BN125" s="465"/>
      <c r="BO125" s="465"/>
      <c r="BP125" s="465"/>
      <c r="BQ125" s="465"/>
      <c r="BR125" s="465"/>
      <c r="BS125" s="465"/>
      <c r="BT125" s="465"/>
      <c r="BU125" s="465"/>
      <c r="BV125" s="465"/>
      <c r="BW125" s="465"/>
      <c r="BX125" s="465"/>
      <c r="BY125" s="465"/>
      <c r="BZ125" s="465"/>
      <c r="CA125" s="465"/>
      <c r="CB125" s="465"/>
      <c r="CC125" s="465"/>
      <c r="CD125" s="465"/>
      <c r="CE125" s="465"/>
      <c r="CF125" s="465"/>
      <c r="CG125" s="465"/>
      <c r="CH125" s="465"/>
      <c r="CI125" s="465"/>
      <c r="CJ125" s="465"/>
      <c r="CK125" s="465"/>
      <c r="CL125" s="465"/>
      <c r="CM125" s="465"/>
      <c r="CN125" s="465"/>
      <c r="CO125" s="465"/>
      <c r="CP125" s="466"/>
    </row>
    <row r="126" spans="5:94" ht="13.5" customHeight="1">
      <c r="I126" s="464"/>
      <c r="J126" s="465"/>
      <c r="K126" s="465"/>
      <c r="L126" s="465"/>
      <c r="M126" s="465"/>
      <c r="N126" s="465"/>
      <c r="O126" s="465"/>
      <c r="P126" s="465"/>
      <c r="Q126" s="465"/>
      <c r="R126" s="465"/>
      <c r="S126" s="465"/>
      <c r="T126" s="465"/>
      <c r="U126" s="465"/>
      <c r="V126" s="465"/>
      <c r="W126" s="465"/>
      <c r="X126" s="465"/>
      <c r="Y126" s="465"/>
      <c r="Z126" s="465"/>
      <c r="AA126" s="465"/>
      <c r="AB126" s="465"/>
      <c r="AC126" s="465"/>
      <c r="AD126" s="465"/>
      <c r="AE126" s="465"/>
      <c r="AF126" s="465"/>
      <c r="AG126" s="465"/>
      <c r="AH126" s="465"/>
      <c r="AI126" s="465"/>
      <c r="AJ126" s="465"/>
      <c r="AK126" s="465"/>
      <c r="AL126" s="465"/>
      <c r="AM126" s="465"/>
      <c r="AN126" s="465"/>
      <c r="AO126" s="465"/>
      <c r="AP126" s="465"/>
      <c r="AQ126" s="465"/>
      <c r="AR126" s="465"/>
      <c r="AS126" s="465"/>
      <c r="AT126" s="465"/>
      <c r="AU126" s="465"/>
      <c r="AV126" s="465"/>
      <c r="AW126" s="465"/>
      <c r="AX126" s="466"/>
      <c r="BB126" s="464"/>
      <c r="BC126" s="465"/>
      <c r="BD126" s="465"/>
      <c r="BE126" s="465"/>
      <c r="BF126" s="465"/>
      <c r="BG126" s="465"/>
      <c r="BH126" s="465"/>
      <c r="BI126" s="465"/>
      <c r="BJ126" s="465"/>
      <c r="BK126" s="465"/>
      <c r="BL126" s="465"/>
      <c r="BM126" s="465"/>
      <c r="BN126" s="465"/>
      <c r="BO126" s="465"/>
      <c r="BP126" s="465"/>
      <c r="BQ126" s="465"/>
      <c r="BR126" s="465"/>
      <c r="BS126" s="465"/>
      <c r="BT126" s="465"/>
      <c r="BU126" s="465"/>
      <c r="BV126" s="465"/>
      <c r="BW126" s="465"/>
      <c r="BX126" s="465"/>
      <c r="BY126" s="465"/>
      <c r="BZ126" s="465"/>
      <c r="CA126" s="465"/>
      <c r="CB126" s="465"/>
      <c r="CC126" s="465"/>
      <c r="CD126" s="465"/>
      <c r="CE126" s="465"/>
      <c r="CF126" s="465"/>
      <c r="CG126" s="465"/>
      <c r="CH126" s="465"/>
      <c r="CI126" s="465"/>
      <c r="CJ126" s="465"/>
      <c r="CK126" s="465"/>
      <c r="CL126" s="465"/>
      <c r="CM126" s="465"/>
      <c r="CN126" s="465"/>
      <c r="CO126" s="465"/>
      <c r="CP126" s="466"/>
    </row>
    <row r="127" spans="5:94" ht="13.5" customHeight="1" thickBot="1">
      <c r="I127" s="467"/>
      <c r="J127" s="468"/>
      <c r="K127" s="468"/>
      <c r="L127" s="468"/>
      <c r="M127" s="468"/>
      <c r="N127" s="468"/>
      <c r="O127" s="468"/>
      <c r="P127" s="468"/>
      <c r="Q127" s="468"/>
      <c r="R127" s="468"/>
      <c r="S127" s="468"/>
      <c r="T127" s="468"/>
      <c r="U127" s="468"/>
      <c r="V127" s="468"/>
      <c r="W127" s="468"/>
      <c r="X127" s="468"/>
      <c r="Y127" s="468"/>
      <c r="Z127" s="468"/>
      <c r="AA127" s="468"/>
      <c r="AB127" s="468"/>
      <c r="AC127" s="468"/>
      <c r="AD127" s="468"/>
      <c r="AE127" s="468"/>
      <c r="AF127" s="468"/>
      <c r="AG127" s="468"/>
      <c r="AH127" s="468"/>
      <c r="AI127" s="468"/>
      <c r="AJ127" s="468"/>
      <c r="AK127" s="468"/>
      <c r="AL127" s="468"/>
      <c r="AM127" s="468"/>
      <c r="AN127" s="468"/>
      <c r="AO127" s="468"/>
      <c r="AP127" s="468"/>
      <c r="AQ127" s="468"/>
      <c r="AR127" s="468"/>
      <c r="AS127" s="468"/>
      <c r="AT127" s="468"/>
      <c r="AU127" s="468"/>
      <c r="AV127" s="468"/>
      <c r="AW127" s="468"/>
      <c r="AX127" s="469"/>
      <c r="BB127" s="467"/>
      <c r="BC127" s="468"/>
      <c r="BD127" s="468"/>
      <c r="BE127" s="468"/>
      <c r="BF127" s="468"/>
      <c r="BG127" s="468"/>
      <c r="BH127" s="468"/>
      <c r="BI127" s="468"/>
      <c r="BJ127" s="468"/>
      <c r="BK127" s="468"/>
      <c r="BL127" s="468"/>
      <c r="BM127" s="468"/>
      <c r="BN127" s="468"/>
      <c r="BO127" s="468"/>
      <c r="BP127" s="468"/>
      <c r="BQ127" s="468"/>
      <c r="BR127" s="468"/>
      <c r="BS127" s="468"/>
      <c r="BT127" s="468"/>
      <c r="BU127" s="468"/>
      <c r="BV127" s="468"/>
      <c r="BW127" s="468"/>
      <c r="BX127" s="468"/>
      <c r="BY127" s="468"/>
      <c r="BZ127" s="468"/>
      <c r="CA127" s="468"/>
      <c r="CB127" s="468"/>
      <c r="CC127" s="468"/>
      <c r="CD127" s="468"/>
      <c r="CE127" s="468"/>
      <c r="CF127" s="468"/>
      <c r="CG127" s="468"/>
      <c r="CH127" s="468"/>
      <c r="CI127" s="468"/>
      <c r="CJ127" s="468"/>
      <c r="CK127" s="468"/>
      <c r="CL127" s="468"/>
      <c r="CM127" s="468"/>
      <c r="CN127" s="468"/>
      <c r="CO127" s="468"/>
      <c r="CP127" s="469"/>
    </row>
    <row r="140" spans="1:103" ht="13.5" customHeight="1">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row>
    <row r="141" spans="1:103" ht="13.5" customHeight="1">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row>
    <row r="142" spans="1:103" ht="13.5" customHeight="1">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row>
    <row r="143" spans="1:103" ht="13.5" customHeight="1">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row>
    <row r="144" spans="1:103" ht="13.5" customHeight="1">
      <c r="A144" s="56"/>
      <c r="B144" s="56"/>
      <c r="C144" s="56"/>
      <c r="D144" s="56"/>
      <c r="E144" s="56"/>
      <c r="F144" s="56"/>
      <c r="G144" s="56"/>
      <c r="H144" s="56"/>
      <c r="I144" s="56"/>
      <c r="J144" s="56"/>
      <c r="K144" s="56"/>
      <c r="L144" s="56"/>
      <c r="M144" s="56"/>
      <c r="N144" s="56"/>
      <c r="O144" s="56"/>
      <c r="P144" s="56"/>
      <c r="Q144" s="56"/>
      <c r="R144" s="56"/>
      <c r="S144" s="56"/>
      <c r="T144" s="56"/>
      <c r="U144" s="56"/>
      <c r="V144" s="251"/>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252"/>
      <c r="AV144" s="56"/>
      <c r="AW144" s="56"/>
      <c r="AX144" s="56"/>
      <c r="AY144" s="56"/>
      <c r="AZ144" s="56"/>
      <c r="BA144" s="56"/>
      <c r="BB144" s="56"/>
      <c r="BC144" s="56"/>
      <c r="BD144" s="56"/>
      <c r="BE144" s="56"/>
      <c r="BF144" s="56"/>
      <c r="BG144" s="56"/>
      <c r="BH144" s="56"/>
      <c r="BI144" s="56"/>
      <c r="BJ144" s="56"/>
      <c r="BK144" s="56"/>
      <c r="BL144" s="56"/>
      <c r="BM144" s="56"/>
      <c r="BN144" s="56"/>
      <c r="BO144" s="56"/>
      <c r="BP144" s="251"/>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row>
    <row r="145" spans="1:103" ht="13.5" customHeight="1">
      <c r="A145" s="56"/>
      <c r="B145" s="56"/>
      <c r="C145" s="56"/>
      <c r="D145" s="56"/>
      <c r="E145" s="56"/>
      <c r="F145" s="56"/>
      <c r="G145" s="56"/>
      <c r="H145" s="56"/>
      <c r="I145" s="56"/>
      <c r="J145" s="56"/>
      <c r="K145" s="56"/>
      <c r="L145" s="56"/>
      <c r="M145" s="56"/>
      <c r="N145" s="56"/>
      <c r="O145" s="56"/>
      <c r="P145" s="56"/>
      <c r="Q145" s="56"/>
      <c r="R145" s="56"/>
      <c r="S145" s="56"/>
      <c r="T145" s="56"/>
      <c r="U145" s="56"/>
      <c r="V145" s="251"/>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252"/>
      <c r="AV145" s="56"/>
      <c r="AW145" s="56"/>
      <c r="AX145" s="56"/>
      <c r="AY145" s="56"/>
      <c r="AZ145" s="56"/>
      <c r="BA145" s="56"/>
      <c r="BB145" s="56"/>
      <c r="BC145" s="56"/>
      <c r="BD145" s="56"/>
      <c r="BE145" s="56"/>
      <c r="BF145" s="56"/>
      <c r="BG145" s="56"/>
      <c r="BH145" s="56"/>
      <c r="BI145" s="56"/>
      <c r="BJ145" s="56"/>
      <c r="BK145" s="56"/>
      <c r="BL145" s="56"/>
      <c r="BM145" s="56"/>
      <c r="BN145" s="56"/>
      <c r="BO145" s="56"/>
      <c r="BP145" s="251"/>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row>
    <row r="146" spans="1:103" ht="13.5" customHeight="1">
      <c r="A146" s="56"/>
      <c r="B146" s="56"/>
      <c r="C146" s="56"/>
      <c r="D146" s="56"/>
      <c r="E146" s="56"/>
      <c r="F146" s="56"/>
      <c r="G146" s="56"/>
      <c r="H146" s="56"/>
      <c r="I146" s="56"/>
      <c r="J146" s="56"/>
      <c r="K146" s="56"/>
      <c r="L146" s="56"/>
      <c r="M146" s="56"/>
      <c r="N146" s="56"/>
      <c r="O146" s="56"/>
      <c r="P146" s="56"/>
      <c r="Q146" s="56"/>
      <c r="R146" s="56"/>
      <c r="S146" s="56"/>
      <c r="T146" s="56"/>
      <c r="U146" s="56"/>
      <c r="V146" s="251"/>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252"/>
      <c r="AV146" s="56"/>
      <c r="AW146" s="56"/>
      <c r="AX146" s="56"/>
      <c r="AY146" s="56"/>
      <c r="AZ146" s="56"/>
      <c r="BA146" s="56"/>
      <c r="BB146" s="56"/>
      <c r="BC146" s="56"/>
      <c r="BD146" s="56"/>
      <c r="BE146" s="56"/>
      <c r="BF146" s="56"/>
      <c r="BG146" s="56"/>
      <c r="BH146" s="56"/>
      <c r="BI146" s="56"/>
      <c r="BJ146" s="56"/>
      <c r="BK146" s="56"/>
      <c r="BL146" s="56"/>
      <c r="BM146" s="56"/>
      <c r="BN146" s="56"/>
      <c r="BO146" s="56"/>
      <c r="BP146" s="251"/>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c r="CV146" s="56"/>
      <c r="CW146" s="56"/>
      <c r="CX146" s="56"/>
      <c r="CY146" s="56"/>
    </row>
    <row r="147" spans="1:103" ht="13.5" customHeight="1">
      <c r="A147" s="56"/>
      <c r="B147" s="56"/>
      <c r="C147" s="56"/>
      <c r="D147" s="56"/>
      <c r="E147" s="56"/>
      <c r="F147" s="56"/>
      <c r="G147" s="56"/>
      <c r="H147" s="56"/>
      <c r="I147" s="56"/>
      <c r="J147" s="56"/>
      <c r="K147" s="56"/>
      <c r="L147" s="56"/>
      <c r="M147" s="56"/>
      <c r="N147" s="56"/>
      <c r="O147" s="56"/>
      <c r="P147" s="56"/>
      <c r="Q147" s="56"/>
      <c r="R147" s="56"/>
      <c r="S147" s="56"/>
      <c r="T147" s="56"/>
      <c r="U147" s="56"/>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56"/>
      <c r="AT147" s="56"/>
      <c r="AU147" s="252"/>
      <c r="AV147" s="56"/>
      <c r="AW147" s="56"/>
      <c r="AX147" s="56"/>
      <c r="AY147" s="56"/>
      <c r="AZ147" s="56"/>
      <c r="BA147" s="56"/>
      <c r="BB147" s="56"/>
      <c r="BC147" s="56"/>
      <c r="BD147" s="56"/>
      <c r="BE147" s="56"/>
      <c r="BF147" s="56"/>
      <c r="BG147" s="56"/>
      <c r="BH147" s="56"/>
      <c r="BI147" s="56"/>
      <c r="BJ147" s="56"/>
      <c r="BK147" s="56"/>
      <c r="BL147" s="56"/>
      <c r="BM147" s="56"/>
      <c r="BN147" s="56"/>
      <c r="BO147" s="56"/>
      <c r="BP147" s="251"/>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c r="CV147" s="56"/>
      <c r="CW147" s="56"/>
      <c r="CX147" s="56"/>
      <c r="CY147" s="56"/>
    </row>
    <row r="148" spans="1:103" ht="13.5" customHeight="1">
      <c r="A148" s="56"/>
      <c r="B148" s="56"/>
      <c r="C148" s="56"/>
      <c r="D148" s="56"/>
      <c r="E148" s="56"/>
      <c r="F148" s="56"/>
      <c r="G148" s="56"/>
      <c r="H148" s="56"/>
      <c r="I148" s="56"/>
      <c r="J148" s="56"/>
      <c r="K148" s="56"/>
      <c r="L148" s="56"/>
      <c r="M148" s="56"/>
      <c r="N148" s="56"/>
      <c r="O148" s="56"/>
      <c r="P148" s="56"/>
      <c r="Q148" s="56"/>
      <c r="R148" s="56"/>
      <c r="S148" s="56"/>
      <c r="T148" s="56"/>
      <c r="U148" s="56"/>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56"/>
      <c r="AT148" s="56"/>
      <c r="AU148" s="252"/>
      <c r="AV148" s="56"/>
      <c r="AW148" s="56"/>
      <c r="AX148" s="56"/>
      <c r="AY148" s="56"/>
      <c r="AZ148" s="56"/>
      <c r="BA148" s="56"/>
      <c r="BB148" s="56"/>
      <c r="BC148" s="56"/>
      <c r="BD148" s="56"/>
      <c r="BE148" s="56"/>
      <c r="BF148" s="56"/>
      <c r="BG148" s="56"/>
      <c r="BH148" s="56"/>
      <c r="BI148" s="56"/>
      <c r="BJ148" s="56"/>
      <c r="BK148" s="56"/>
      <c r="BL148" s="56"/>
      <c r="BM148" s="56"/>
      <c r="BN148" s="56"/>
      <c r="BO148" s="56"/>
      <c r="BP148" s="251"/>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row>
    <row r="149" spans="1:103" ht="13.5" customHeight="1">
      <c r="A149" s="56"/>
      <c r="B149" s="56"/>
      <c r="C149" s="56"/>
      <c r="D149" s="56"/>
      <c r="E149" s="56"/>
      <c r="F149" s="56"/>
      <c r="G149" s="56"/>
      <c r="H149" s="56"/>
      <c r="I149" s="56"/>
      <c r="J149" s="56"/>
      <c r="K149" s="56"/>
      <c r="L149" s="56"/>
      <c r="M149" s="56"/>
      <c r="N149" s="56"/>
      <c r="O149" s="56"/>
      <c r="P149" s="56"/>
      <c r="Q149" s="56"/>
      <c r="R149" s="56"/>
      <c r="S149" s="56"/>
      <c r="T149" s="56"/>
      <c r="U149" s="56"/>
      <c r="V149" s="251"/>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252"/>
      <c r="AV149" s="56"/>
      <c r="AW149" s="56"/>
      <c r="AX149" s="56"/>
      <c r="AY149" s="56"/>
      <c r="AZ149" s="56"/>
      <c r="BA149" s="56"/>
      <c r="BB149" s="56"/>
      <c r="BC149" s="56"/>
      <c r="BD149" s="56"/>
      <c r="BE149" s="56"/>
      <c r="BF149" s="56"/>
      <c r="BG149" s="56"/>
      <c r="BH149" s="56"/>
      <c r="BI149" s="56"/>
      <c r="BJ149" s="56"/>
      <c r="BK149" s="56"/>
      <c r="BL149" s="56"/>
      <c r="BM149" s="56"/>
      <c r="BN149" s="56"/>
      <c r="BO149" s="56"/>
      <c r="BP149" s="251"/>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row>
    <row r="150" spans="1:103" ht="13.5" customHeight="1">
      <c r="A150" s="56"/>
      <c r="B150" s="56"/>
      <c r="C150" s="56"/>
      <c r="D150" s="56"/>
      <c r="E150" s="56"/>
      <c r="F150" s="56"/>
      <c r="G150" s="56"/>
      <c r="H150" s="56"/>
      <c r="I150" s="56"/>
      <c r="J150" s="56"/>
      <c r="K150" s="56"/>
      <c r="L150" s="56"/>
      <c r="M150" s="56"/>
      <c r="N150" s="56"/>
      <c r="O150" s="56"/>
      <c r="P150" s="56"/>
      <c r="Q150" s="56"/>
      <c r="R150" s="56"/>
      <c r="S150" s="56"/>
      <c r="T150" s="56"/>
      <c r="U150" s="56"/>
      <c r="V150" s="253"/>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252"/>
      <c r="AV150" s="56"/>
      <c r="AW150" s="56"/>
      <c r="AX150" s="56"/>
      <c r="AY150" s="56"/>
      <c r="AZ150" s="56"/>
      <c r="BA150" s="56"/>
      <c r="BB150" s="56"/>
      <c r="BC150" s="56"/>
      <c r="BD150" s="56"/>
      <c r="BE150" s="56"/>
      <c r="BF150" s="56"/>
      <c r="BG150" s="56"/>
      <c r="BH150" s="56"/>
      <c r="BI150" s="56"/>
      <c r="BJ150" s="56"/>
      <c r="BK150" s="56"/>
      <c r="BL150" s="56"/>
      <c r="BM150" s="56"/>
      <c r="BN150" s="56"/>
      <c r="BO150" s="56"/>
      <c r="BP150" s="251"/>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row>
    <row r="151" spans="1:103" ht="13.5" customHeight="1">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252"/>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c r="CV151" s="56"/>
      <c r="CW151" s="56"/>
      <c r="CX151" s="56"/>
      <c r="CY151" s="56"/>
    </row>
    <row r="152" spans="1:103" ht="13.5" customHeight="1">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252"/>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c r="CV152" s="56"/>
      <c r="CW152" s="56"/>
      <c r="CX152" s="56"/>
      <c r="CY152" s="56"/>
    </row>
    <row r="153" spans="1:103" ht="13.5" customHeight="1">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252"/>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row>
    <row r="154" spans="1:103" ht="13.5" customHeight="1">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252"/>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row>
    <row r="155" spans="1:103" ht="13.5" customHeight="1">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252"/>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row>
    <row r="156" spans="1:103" ht="13.5" customHeight="1">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252"/>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row>
    <row r="157" spans="1:103" ht="13.5" customHeight="1">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252"/>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row>
    <row r="158" spans="1:103" ht="13.5" customHeight="1">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252"/>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row>
    <row r="159" spans="1:103" ht="13.5" customHeight="1">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252"/>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row>
    <row r="160" spans="1:103" ht="13.5" customHeight="1">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252"/>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row>
    <row r="161" spans="1:77" ht="13.5" customHeight="1">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252"/>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row>
    <row r="162" spans="1:77" ht="13.5" customHeight="1">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252"/>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row>
    <row r="163" spans="1:77" ht="13.5" customHeight="1">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252"/>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row>
    <row r="164" spans="1:77" ht="13.5" customHeight="1">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252"/>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row>
    <row r="165" spans="1:77" ht="13.5" customHeight="1">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252"/>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row>
    <row r="166" spans="1:77" ht="13.5" customHeight="1">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252"/>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row>
    <row r="167" spans="1:77" ht="13.5" customHeight="1">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252"/>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row>
    <row r="168" spans="1:77" ht="13.5" customHeight="1">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row>
    <row r="169" spans="1:77" ht="13.5" customHeight="1">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row>
    <row r="170" spans="1:77" ht="13.5" customHeight="1">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row>
    <row r="171" spans="1:77" ht="13.5" customHeight="1">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row>
    <row r="172" spans="1:77" ht="13.5" customHeight="1">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row>
    <row r="173" spans="1:77" ht="13.5" customHeight="1">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row>
    <row r="174" spans="1:77" ht="13.5" customHeight="1">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row>
    <row r="175" spans="1:77" ht="13.5" customHeight="1">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row>
    <row r="176" spans="1:77" ht="13.5" customHeight="1">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row>
    <row r="177" spans="1:77" ht="13.5" customHeight="1">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row>
    <row r="178" spans="1:77" ht="13.5" customHeight="1">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row>
    <row r="179" spans="1:77" ht="13.5" customHeight="1">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row>
    <row r="180" spans="1:77" ht="13.5" customHeight="1">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row>
    <row r="181" spans="1:77" ht="13.5" customHeight="1">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row>
    <row r="182" spans="1:77" ht="13.5" customHeight="1">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row>
    <row r="183" spans="1:77" ht="13.5" customHeight="1">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row>
    <row r="184" spans="1:77" ht="13.5" customHeight="1">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row>
    <row r="185" spans="1:77" ht="13.5" customHeight="1">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row>
    <row r="186" spans="1:77" ht="13.5" customHeight="1">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row>
    <row r="187" spans="1:77" ht="13.5" customHeight="1">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row>
    <row r="188" spans="1:77" ht="13.5" customHeight="1">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row>
    <row r="189" spans="1:77" ht="13.5" customHeight="1">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row>
    <row r="190" spans="1:77" ht="13.5" customHeight="1">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row>
    <row r="191" spans="1:77" ht="13.5" customHeight="1">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row>
    <row r="192" spans="1:77" ht="13.5" customHeight="1">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row>
    <row r="193" spans="1:77" ht="13.5" customHeight="1">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row>
    <row r="194" spans="1:77" ht="13.5" customHeight="1">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row>
    <row r="195" spans="1:77" ht="13.5" customHeight="1">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row>
    <row r="196" spans="1:77" ht="13.5" customHeight="1">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row>
    <row r="197" spans="1:77" ht="13.5" customHeight="1">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row>
    <row r="198" spans="1:77" ht="13.5" customHeight="1">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row>
  </sheetData>
  <mergeCells count="63">
    <mergeCell ref="M5:AK6"/>
    <mergeCell ref="M7:AK8"/>
    <mergeCell ref="M9:AK10"/>
    <mergeCell ref="B2:AJ3"/>
    <mergeCell ref="G54:AG62"/>
    <mergeCell ref="AJ58:AW62"/>
    <mergeCell ref="BO54:CO62"/>
    <mergeCell ref="F15:CP16"/>
    <mergeCell ref="E5:L6"/>
    <mergeCell ref="E7:L8"/>
    <mergeCell ref="E9:L10"/>
    <mergeCell ref="AJ44:AW47"/>
    <mergeCell ref="AX44:BL47"/>
    <mergeCell ref="G20:AG28"/>
    <mergeCell ref="BO20:CO28"/>
    <mergeCell ref="G30:AG38"/>
    <mergeCell ref="BO30:CO38"/>
    <mergeCell ref="BO44:CO52"/>
    <mergeCell ref="AJ48:AW52"/>
    <mergeCell ref="AX48:BL52"/>
    <mergeCell ref="AJ54:AW57"/>
    <mergeCell ref="AX54:BL57"/>
    <mergeCell ref="AX58:BL62"/>
    <mergeCell ref="G17:AF18"/>
    <mergeCell ref="G41:AF42"/>
    <mergeCell ref="AJ20:AW23"/>
    <mergeCell ref="AX20:BL23"/>
    <mergeCell ref="AJ24:AW28"/>
    <mergeCell ref="AX24:BL28"/>
    <mergeCell ref="AJ30:AW33"/>
    <mergeCell ref="AX30:BL33"/>
    <mergeCell ref="AJ34:AW38"/>
    <mergeCell ref="AX34:BL38"/>
    <mergeCell ref="G44:AG52"/>
    <mergeCell ref="G70:AG89"/>
    <mergeCell ref="BO70:CO89"/>
    <mergeCell ref="AJ70:AV73"/>
    <mergeCell ref="AJ84:AV85"/>
    <mergeCell ref="AJ86:AV87"/>
    <mergeCell ref="AJ88:AV89"/>
    <mergeCell ref="AW84:BL85"/>
    <mergeCell ref="AW86:BL87"/>
    <mergeCell ref="AW88:BL89"/>
    <mergeCell ref="AJ76:AV81"/>
    <mergeCell ref="AW76:BL81"/>
    <mergeCell ref="AJ82:AV83"/>
    <mergeCell ref="AW82:BL83"/>
    <mergeCell ref="I122:AX127"/>
    <mergeCell ref="BB122:CP127"/>
    <mergeCell ref="G95:AG111"/>
    <mergeCell ref="EM20:EU21"/>
    <mergeCell ref="EM22:EU23"/>
    <mergeCell ref="EM24:EU25"/>
    <mergeCell ref="I116:AX120"/>
    <mergeCell ref="BB116:CP120"/>
    <mergeCell ref="AW70:BL73"/>
    <mergeCell ref="AW95:BL101"/>
    <mergeCell ref="AJ95:AV101"/>
    <mergeCell ref="BO95:CO111"/>
    <mergeCell ref="AW104:BL111"/>
    <mergeCell ref="AJ104:AV111"/>
    <mergeCell ref="F66:CP67"/>
    <mergeCell ref="F91:CP92"/>
  </mergeCells>
  <phoneticPr fontId="1"/>
  <dataValidations count="3">
    <dataValidation type="list" allowBlank="1" showInputMessage="1" showErrorMessage="1" sqref="AX20:BL23 AX30:BL33" xr:uid="{CDD5AFED-79BE-4AF5-A3C9-5FB3841791C8}">
      <formula1>$DP$4:$DP$15</formula1>
    </dataValidation>
    <dataValidation type="list" allowBlank="1" showInputMessage="1" showErrorMessage="1" sqref="AX44:BL47 AX54:BL57" xr:uid="{D4D604F5-460B-45F0-9757-EC9CB0E0FC59}">
      <formula1>$EP$4:$EP$11</formula1>
    </dataValidation>
    <dataValidation type="list" allowBlank="1" showInputMessage="1" showErrorMessage="1" sqref="AJ82:AV89" xr:uid="{A74B5E6D-27DC-4B57-A449-E0ADB2A92B24}">
      <formula1>$GV$4:$GV$14</formula1>
    </dataValidation>
  </dataValidations>
  <pageMargins left="0.25" right="0.25" top="0.75" bottom="0.75" header="0.3" footer="0.3"/>
  <pageSetup paperSize="9" scale="55"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E5D00BE-3ABF-4489-814D-C6B5F4FF582D}">
          <x14:formula1>
            <xm:f>さわらないでください。!$L$4:$L$5</xm:f>
          </x14:formula1>
          <xm:sqref>G118 AZ118 G124 AZ124</xm:sqref>
        </x14:dataValidation>
        <x14:dataValidation type="list" allowBlank="1" showInputMessage="1" showErrorMessage="1" xr:uid="{C5CED476-38C4-4EB7-B795-6061BCC2DE48}">
          <x14:formula1>
            <xm:f>'所要額調書（別紙(2)）'!$B$6:$B$31</xm:f>
          </x14:formula1>
          <xm:sqref>M5:AK6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316A-5FCF-494D-8649-E098A6ED1953}">
  <sheetPr>
    <pageSetUpPr fitToPage="1"/>
  </sheetPr>
  <dimension ref="A1:R121"/>
  <sheetViews>
    <sheetView view="pageBreakPreview" zoomScale="70" zoomScaleNormal="70" zoomScaleSheetLayoutView="70" workbookViewId="0"/>
  </sheetViews>
  <sheetFormatPr defaultColWidth="9" defaultRowHeight="18.75"/>
  <cols>
    <col min="1" max="1" width="7.75" style="22" customWidth="1"/>
    <col min="2" max="2" width="30.25" style="29" customWidth="1"/>
    <col min="3" max="3" width="19.25" style="22" customWidth="1"/>
    <col min="4" max="4" width="16.375" style="22" customWidth="1"/>
    <col min="5" max="5" width="12.5" style="22" customWidth="1"/>
    <col min="6" max="6" width="10.875" style="22" customWidth="1"/>
    <col min="7" max="7" width="19" style="22" customWidth="1"/>
    <col min="8" max="12" width="15.75" style="22" customWidth="1"/>
    <col min="13" max="13" width="16.75" style="22" customWidth="1"/>
    <col min="14" max="16384" width="9" style="22"/>
  </cols>
  <sheetData>
    <row r="1" spans="1:13">
      <c r="A1" s="30" t="s">
        <v>176</v>
      </c>
    </row>
    <row r="2" spans="1:13">
      <c r="A2" s="30"/>
      <c r="K2" s="364" t="s">
        <v>56</v>
      </c>
      <c r="L2" s="569" t="str">
        <f>IF(連絡票!C7="","(自動入力)",連絡票!C7)</f>
        <v>(自動入力)</v>
      </c>
      <c r="M2" s="569"/>
    </row>
    <row r="3" spans="1:13">
      <c r="A3" s="570" t="s">
        <v>174</v>
      </c>
      <c r="B3" s="570"/>
      <c r="C3" s="570"/>
      <c r="D3" s="570"/>
      <c r="E3" s="570"/>
      <c r="F3" s="570"/>
      <c r="G3" s="570"/>
      <c r="H3" s="570"/>
      <c r="I3" s="570"/>
      <c r="J3" s="570"/>
      <c r="K3" s="570"/>
      <c r="L3" s="570"/>
      <c r="M3" s="570"/>
    </row>
    <row r="4" spans="1:13">
      <c r="A4" s="30"/>
      <c r="M4" s="23" t="s">
        <v>39</v>
      </c>
    </row>
    <row r="5" spans="1:13" ht="51" customHeight="1">
      <c r="A5" s="360" t="s">
        <v>437</v>
      </c>
      <c r="B5" s="363" t="s">
        <v>175</v>
      </c>
      <c r="C5" s="571" t="s">
        <v>436</v>
      </c>
      <c r="D5" s="573" t="s">
        <v>80</v>
      </c>
      <c r="E5" s="363" t="s">
        <v>155</v>
      </c>
      <c r="F5" s="363" t="s">
        <v>38</v>
      </c>
      <c r="G5" s="93" t="s">
        <v>450</v>
      </c>
      <c r="H5" s="361" t="s">
        <v>445</v>
      </c>
      <c r="I5" s="362" t="s">
        <v>444</v>
      </c>
      <c r="J5" s="360" t="s">
        <v>446</v>
      </c>
      <c r="K5" s="361" t="s">
        <v>443</v>
      </c>
      <c r="L5" s="361" t="s">
        <v>435</v>
      </c>
      <c r="M5" s="360" t="s">
        <v>441</v>
      </c>
    </row>
    <row r="6" spans="1:13" ht="27" customHeight="1">
      <c r="A6" s="360" t="s">
        <v>434</v>
      </c>
      <c r="B6" s="366" t="s">
        <v>413</v>
      </c>
      <c r="C6" s="572"/>
      <c r="D6" s="574"/>
      <c r="E6" s="359" t="s">
        <v>433</v>
      </c>
      <c r="F6" s="358" t="s">
        <v>432</v>
      </c>
      <c r="G6" s="335" t="s">
        <v>30</v>
      </c>
      <c r="H6" s="95" t="s">
        <v>31</v>
      </c>
      <c r="I6" s="335" t="s">
        <v>369</v>
      </c>
      <c r="J6" s="95" t="s">
        <v>371</v>
      </c>
      <c r="K6" s="95" t="s">
        <v>372</v>
      </c>
      <c r="L6" s="368" t="s">
        <v>431</v>
      </c>
      <c r="M6" s="93" t="s">
        <v>430</v>
      </c>
    </row>
    <row r="7" spans="1:13" ht="31.9" customHeight="1">
      <c r="A7" s="357">
        <v>1</v>
      </c>
      <c r="B7" s="355"/>
      <c r="C7" s="355"/>
      <c r="D7" s="356" t="s">
        <v>448</v>
      </c>
      <c r="E7" s="355" t="s">
        <v>379</v>
      </c>
      <c r="F7" s="354"/>
      <c r="G7" s="370"/>
      <c r="H7" s="370"/>
      <c r="I7" s="365">
        <v>0.75</v>
      </c>
      <c r="J7" s="373"/>
      <c r="K7" s="372"/>
      <c r="L7" s="372" t="str">
        <f>IFERROR(K7-#REF!,"")</f>
        <v/>
      </c>
      <c r="M7" s="373"/>
    </row>
    <row r="8" spans="1:13" ht="31.9" customHeight="1">
      <c r="A8" s="357">
        <v>2</v>
      </c>
      <c r="B8" s="355"/>
      <c r="C8" s="355"/>
      <c r="D8" s="356" t="s">
        <v>448</v>
      </c>
      <c r="E8" s="355" t="s">
        <v>449</v>
      </c>
      <c r="F8" s="354"/>
      <c r="G8" s="370"/>
      <c r="H8" s="370"/>
      <c r="I8" s="365">
        <v>0.75</v>
      </c>
      <c r="J8" s="373"/>
      <c r="K8" s="372"/>
      <c r="L8" s="372" t="str">
        <f>IFERROR(K8-#REF!,"")</f>
        <v/>
      </c>
      <c r="M8" s="373"/>
    </row>
    <row r="9" spans="1:13" ht="31.9" customHeight="1">
      <c r="A9" s="357">
        <v>3</v>
      </c>
      <c r="B9" s="355"/>
      <c r="C9" s="355"/>
      <c r="D9" s="356" t="s">
        <v>448</v>
      </c>
      <c r="E9" s="355" t="s">
        <v>449</v>
      </c>
      <c r="F9" s="354"/>
      <c r="G9" s="370"/>
      <c r="H9" s="370"/>
      <c r="I9" s="365">
        <v>0.75</v>
      </c>
      <c r="J9" s="373"/>
      <c r="K9" s="372"/>
      <c r="L9" s="372" t="str">
        <f>IFERROR(K9-#REF!,"")</f>
        <v/>
      </c>
      <c r="M9" s="373"/>
    </row>
    <row r="10" spans="1:13" ht="31.9" customHeight="1">
      <c r="A10" s="357">
        <v>4</v>
      </c>
      <c r="B10" s="355"/>
      <c r="C10" s="355"/>
      <c r="D10" s="356" t="s">
        <v>448</v>
      </c>
      <c r="E10" s="355" t="s">
        <v>449</v>
      </c>
      <c r="F10" s="354"/>
      <c r="G10" s="370"/>
      <c r="H10" s="370"/>
      <c r="I10" s="365">
        <v>0.75</v>
      </c>
      <c r="J10" s="373"/>
      <c r="K10" s="372"/>
      <c r="L10" s="372" t="str">
        <f>IFERROR(K10-#REF!,"")</f>
        <v/>
      </c>
      <c r="M10" s="373"/>
    </row>
    <row r="11" spans="1:13" ht="31.9" customHeight="1">
      <c r="A11" s="357">
        <v>5</v>
      </c>
      <c r="B11" s="355"/>
      <c r="C11" s="355"/>
      <c r="D11" s="356" t="s">
        <v>448</v>
      </c>
      <c r="E11" s="355" t="s">
        <v>448</v>
      </c>
      <c r="F11" s="354"/>
      <c r="G11" s="370"/>
      <c r="H11" s="370"/>
      <c r="I11" s="365">
        <v>0.75</v>
      </c>
      <c r="J11" s="373"/>
      <c r="K11" s="372"/>
      <c r="L11" s="372" t="str">
        <f>IFERROR(K11-#REF!,"")</f>
        <v/>
      </c>
      <c r="M11" s="373"/>
    </row>
    <row r="12" spans="1:13" ht="31.9" customHeight="1">
      <c r="A12" s="357">
        <v>6</v>
      </c>
      <c r="B12" s="355"/>
      <c r="C12" s="355"/>
      <c r="D12" s="356" t="s">
        <v>448</v>
      </c>
      <c r="E12" s="355" t="s">
        <v>448</v>
      </c>
      <c r="F12" s="354"/>
      <c r="G12" s="370"/>
      <c r="H12" s="370"/>
      <c r="I12" s="365">
        <v>0.75</v>
      </c>
      <c r="J12" s="373"/>
      <c r="K12" s="372"/>
      <c r="L12" s="372" t="str">
        <f>IFERROR(K12-#REF!,"")</f>
        <v/>
      </c>
      <c r="M12" s="373"/>
    </row>
    <row r="13" spans="1:13" ht="31.9" customHeight="1">
      <c r="A13" s="357">
        <v>7</v>
      </c>
      <c r="B13" s="355"/>
      <c r="C13" s="355"/>
      <c r="D13" s="356" t="s">
        <v>448</v>
      </c>
      <c r="E13" s="355" t="s">
        <v>448</v>
      </c>
      <c r="F13" s="354"/>
      <c r="G13" s="370"/>
      <c r="H13" s="370"/>
      <c r="I13" s="365">
        <v>0.75</v>
      </c>
      <c r="J13" s="373"/>
      <c r="K13" s="372"/>
      <c r="L13" s="372" t="str">
        <f>IFERROR(K13-#REF!,"")</f>
        <v/>
      </c>
      <c r="M13" s="373"/>
    </row>
    <row r="14" spans="1:13" ht="31.9" customHeight="1">
      <c r="A14" s="357">
        <v>8</v>
      </c>
      <c r="B14" s="355"/>
      <c r="C14" s="355"/>
      <c r="D14" s="356" t="s">
        <v>448</v>
      </c>
      <c r="E14" s="355" t="s">
        <v>448</v>
      </c>
      <c r="F14" s="354"/>
      <c r="G14" s="370"/>
      <c r="H14" s="370"/>
      <c r="I14" s="365">
        <v>0.75</v>
      </c>
      <c r="J14" s="373"/>
      <c r="K14" s="372"/>
      <c r="L14" s="372" t="str">
        <f>IFERROR(K14-#REF!,"")</f>
        <v/>
      </c>
      <c r="M14" s="373"/>
    </row>
    <row r="15" spans="1:13" ht="31.9" customHeight="1">
      <c r="A15" s="357">
        <v>9</v>
      </c>
      <c r="B15" s="355"/>
      <c r="C15" s="355"/>
      <c r="D15" s="356" t="s">
        <v>448</v>
      </c>
      <c r="E15" s="355" t="s">
        <v>448</v>
      </c>
      <c r="F15" s="354"/>
      <c r="G15" s="370"/>
      <c r="H15" s="370"/>
      <c r="I15" s="365">
        <v>0.75</v>
      </c>
      <c r="J15" s="373"/>
      <c r="K15" s="372"/>
      <c r="L15" s="372" t="str">
        <f>IFERROR(K15-#REF!,"")</f>
        <v/>
      </c>
      <c r="M15" s="373"/>
    </row>
    <row r="16" spans="1:13" ht="31.9" customHeight="1">
      <c r="A16" s="357">
        <v>10</v>
      </c>
      <c r="B16" s="355"/>
      <c r="C16" s="355"/>
      <c r="D16" s="356" t="s">
        <v>448</v>
      </c>
      <c r="E16" s="355" t="s">
        <v>448</v>
      </c>
      <c r="F16" s="354"/>
      <c r="G16" s="370"/>
      <c r="H16" s="370"/>
      <c r="I16" s="365">
        <v>0.75</v>
      </c>
      <c r="J16" s="373"/>
      <c r="K16" s="372"/>
      <c r="L16" s="372" t="str">
        <f>IFERROR(K16-#REF!,"")</f>
        <v/>
      </c>
      <c r="M16" s="373"/>
    </row>
    <row r="17" spans="1:13" ht="31.9" customHeight="1">
      <c r="A17" s="353" t="s">
        <v>429</v>
      </c>
      <c r="B17" s="352">
        <f>COUNTA(B7:B16)</f>
        <v>0</v>
      </c>
      <c r="C17" s="352"/>
      <c r="D17" s="352"/>
      <c r="E17" s="352"/>
      <c r="F17" s="352"/>
      <c r="G17" s="423">
        <f>SUM(G7:G16)</f>
        <v>0</v>
      </c>
      <c r="H17" s="371">
        <f>SUM(H7:H16)</f>
        <v>0</v>
      </c>
      <c r="I17" s="94"/>
      <c r="J17" s="371">
        <f>SUM(J7:J16)</f>
        <v>0</v>
      </c>
      <c r="K17" s="374"/>
      <c r="L17" s="374"/>
      <c r="M17" s="371">
        <f>SUM(M7:M16)</f>
        <v>0</v>
      </c>
    </row>
    <row r="19" spans="1:13" ht="21.6" customHeight="1">
      <c r="A19" s="367" t="s">
        <v>428</v>
      </c>
      <c r="C19" s="29"/>
      <c r="D19" s="29"/>
      <c r="E19" s="29"/>
      <c r="F19" s="29"/>
      <c r="G19" s="29"/>
      <c r="H19" s="29"/>
      <c r="I19" s="29"/>
      <c r="J19" s="29"/>
      <c r="K19" s="29"/>
      <c r="L19" s="29"/>
      <c r="M19" s="29"/>
    </row>
    <row r="20" spans="1:13" ht="21.6" customHeight="1">
      <c r="A20" s="367" t="s">
        <v>427</v>
      </c>
      <c r="C20" s="29"/>
      <c r="D20" s="29"/>
      <c r="E20" s="29"/>
      <c r="F20" s="29"/>
      <c r="G20" s="29"/>
      <c r="H20" s="29"/>
      <c r="I20" s="29"/>
      <c r="J20" s="29"/>
      <c r="K20" s="29"/>
      <c r="L20" s="29"/>
      <c r="M20" s="29"/>
    </row>
    <row r="21" spans="1:13" ht="36" customHeight="1">
      <c r="A21" s="367" t="s">
        <v>426</v>
      </c>
      <c r="C21" s="29"/>
      <c r="D21" s="29"/>
      <c r="E21" s="29"/>
      <c r="F21" s="29"/>
      <c r="G21" s="29"/>
      <c r="H21" s="29"/>
      <c r="I21" s="29"/>
      <c r="J21" s="29"/>
      <c r="K21" s="29"/>
      <c r="L21" s="29"/>
      <c r="M21" s="29"/>
    </row>
    <row r="23" spans="1:13">
      <c r="A23" s="22" t="s">
        <v>379</v>
      </c>
    </row>
    <row r="24" spans="1:13">
      <c r="A24" s="207" t="s">
        <v>124</v>
      </c>
    </row>
    <row r="25" spans="1:13">
      <c r="A25" s="207" t="s">
        <v>125</v>
      </c>
    </row>
    <row r="26" spans="1:13">
      <c r="A26" s="207" t="s">
        <v>126</v>
      </c>
    </row>
    <row r="27" spans="1:13">
      <c r="A27" s="207" t="s">
        <v>16</v>
      </c>
    </row>
    <row r="28" spans="1:13">
      <c r="A28" s="207" t="s">
        <v>17</v>
      </c>
    </row>
    <row r="29" spans="1:13">
      <c r="A29" s="207" t="s">
        <v>18</v>
      </c>
    </row>
    <row r="30" spans="1:13">
      <c r="A30" s="207" t="s">
        <v>15</v>
      </c>
    </row>
    <row r="31" spans="1:13">
      <c r="A31" s="207" t="s">
        <v>271</v>
      </c>
    </row>
    <row r="32" spans="1:13">
      <c r="A32" s="207" t="s">
        <v>272</v>
      </c>
    </row>
    <row r="33" spans="1:18">
      <c r="A33" s="207" t="s">
        <v>3</v>
      </c>
      <c r="B33"/>
      <c r="C33"/>
      <c r="D33"/>
      <c r="E33"/>
      <c r="F33"/>
      <c r="G33"/>
      <c r="H33"/>
      <c r="I33"/>
      <c r="J33"/>
      <c r="K33"/>
      <c r="L33"/>
      <c r="M33"/>
      <c r="N33"/>
      <c r="O33"/>
      <c r="P33"/>
      <c r="Q33"/>
      <c r="R33"/>
    </row>
    <row r="34" spans="1:18">
      <c r="A34" s="207" t="s">
        <v>4</v>
      </c>
      <c r="B34"/>
      <c r="C34"/>
      <c r="D34"/>
      <c r="E34"/>
      <c r="F34"/>
      <c r="G34"/>
      <c r="H34"/>
      <c r="I34"/>
      <c r="J34"/>
      <c r="K34"/>
      <c r="L34"/>
      <c r="M34"/>
      <c r="N34"/>
      <c r="O34"/>
      <c r="P34"/>
      <c r="Q34"/>
      <c r="R34"/>
    </row>
    <row r="35" spans="1:18">
      <c r="A35" s="207" t="s">
        <v>5</v>
      </c>
      <c r="B35"/>
      <c r="C35"/>
      <c r="D35"/>
      <c r="E35"/>
      <c r="F35"/>
      <c r="G35"/>
      <c r="H35"/>
      <c r="I35"/>
      <c r="J35"/>
      <c r="K35"/>
      <c r="L35"/>
      <c r="M35"/>
      <c r="N35"/>
      <c r="O35"/>
      <c r="P35"/>
      <c r="Q35"/>
      <c r="R35"/>
    </row>
    <row r="36" spans="1:18">
      <c r="A36" s="207" t="s">
        <v>6</v>
      </c>
      <c r="B36"/>
      <c r="C36"/>
      <c r="D36"/>
      <c r="E36"/>
      <c r="F36"/>
      <c r="G36"/>
      <c r="H36"/>
      <c r="I36"/>
      <c r="J36"/>
      <c r="K36"/>
      <c r="L36"/>
      <c r="M36"/>
      <c r="N36"/>
      <c r="O36"/>
      <c r="P36"/>
      <c r="Q36"/>
      <c r="R36"/>
    </row>
    <row r="37" spans="1:18">
      <c r="A37" s="207" t="s">
        <v>7</v>
      </c>
      <c r="B37"/>
      <c r="C37"/>
      <c r="D37"/>
      <c r="E37"/>
      <c r="F37"/>
      <c r="G37"/>
      <c r="H37"/>
      <c r="I37"/>
      <c r="J37"/>
      <c r="K37"/>
      <c r="L37"/>
      <c r="M37"/>
      <c r="N37"/>
      <c r="O37"/>
      <c r="P37"/>
      <c r="Q37"/>
      <c r="R37"/>
    </row>
    <row r="38" spans="1:18">
      <c r="A38" s="207" t="s">
        <v>8</v>
      </c>
      <c r="B38"/>
      <c r="C38"/>
      <c r="D38"/>
      <c r="E38"/>
      <c r="F38"/>
      <c r="G38"/>
      <c r="H38"/>
      <c r="I38"/>
      <c r="J38"/>
      <c r="K38"/>
      <c r="L38"/>
      <c r="M38"/>
      <c r="N38"/>
      <c r="O38"/>
      <c r="P38"/>
      <c r="Q38"/>
      <c r="R38"/>
    </row>
    <row r="39" spans="1:18">
      <c r="A39" s="207" t="s">
        <v>274</v>
      </c>
      <c r="B39"/>
      <c r="C39"/>
      <c r="D39"/>
      <c r="E39"/>
      <c r="F39"/>
      <c r="G39"/>
      <c r="H39"/>
      <c r="I39"/>
      <c r="J39"/>
      <c r="K39"/>
      <c r="L39"/>
      <c r="M39"/>
      <c r="N39"/>
      <c r="O39"/>
      <c r="P39"/>
      <c r="Q39"/>
      <c r="R39"/>
    </row>
    <row r="40" spans="1:18">
      <c r="A40" s="207" t="s">
        <v>9</v>
      </c>
      <c r="B40"/>
      <c r="C40"/>
      <c r="D40"/>
      <c r="E40"/>
      <c r="F40"/>
      <c r="G40"/>
      <c r="H40"/>
      <c r="I40"/>
      <c r="J40"/>
      <c r="K40"/>
      <c r="L40"/>
      <c r="M40"/>
      <c r="N40"/>
      <c r="O40"/>
      <c r="P40"/>
      <c r="Q40"/>
      <c r="R40"/>
    </row>
    <row r="41" spans="1:18">
      <c r="A41" s="207" t="s">
        <v>10</v>
      </c>
      <c r="B41"/>
      <c r="C41"/>
      <c r="D41"/>
      <c r="E41"/>
      <c r="F41"/>
      <c r="G41"/>
      <c r="H41"/>
      <c r="I41"/>
      <c r="J41"/>
      <c r="K41"/>
      <c r="L41"/>
      <c r="M41"/>
      <c r="N41"/>
      <c r="O41"/>
      <c r="P41"/>
      <c r="Q41"/>
      <c r="R41"/>
    </row>
    <row r="42" spans="1:18">
      <c r="A42" s="207" t="s">
        <v>11</v>
      </c>
      <c r="B42"/>
      <c r="C42"/>
      <c r="D42"/>
      <c r="E42"/>
      <c r="F42"/>
      <c r="G42"/>
      <c r="H42"/>
      <c r="I42"/>
      <c r="J42"/>
      <c r="K42"/>
      <c r="L42"/>
      <c r="M42"/>
      <c r="N42"/>
      <c r="O42"/>
      <c r="P42"/>
      <c r="Q42"/>
      <c r="R42"/>
    </row>
    <row r="43" spans="1:18">
      <c r="A43" s="207" t="s">
        <v>12</v>
      </c>
      <c r="B43"/>
      <c r="C43"/>
      <c r="D43"/>
      <c r="E43"/>
      <c r="F43"/>
      <c r="G43"/>
      <c r="H43"/>
      <c r="I43"/>
      <c r="J43"/>
      <c r="K43"/>
      <c r="L43"/>
      <c r="M43"/>
      <c r="N43"/>
      <c r="O43"/>
      <c r="P43"/>
      <c r="Q43"/>
      <c r="R43"/>
    </row>
    <row r="44" spans="1:18">
      <c r="A44" s="207" t="s">
        <v>13</v>
      </c>
      <c r="B44"/>
      <c r="C44"/>
      <c r="D44"/>
      <c r="E44"/>
      <c r="F44"/>
      <c r="G44"/>
      <c r="H44"/>
      <c r="I44"/>
      <c r="J44"/>
      <c r="K44"/>
      <c r="L44"/>
      <c r="M44"/>
      <c r="N44"/>
      <c r="O44"/>
      <c r="P44"/>
      <c r="Q44"/>
      <c r="R44"/>
    </row>
    <row r="45" spans="1:18">
      <c r="A45" s="207" t="s">
        <v>14</v>
      </c>
      <c r="B45"/>
      <c r="C45"/>
      <c r="D45"/>
      <c r="E45"/>
      <c r="F45"/>
      <c r="G45"/>
      <c r="H45"/>
      <c r="I45"/>
      <c r="J45"/>
      <c r="K45"/>
      <c r="L45"/>
      <c r="M45"/>
      <c r="N45"/>
      <c r="O45"/>
      <c r="P45"/>
      <c r="Q45"/>
      <c r="R45"/>
    </row>
    <row r="46" spans="1:18">
      <c r="A46" s="207" t="s">
        <v>19</v>
      </c>
      <c r="B46"/>
      <c r="C46"/>
      <c r="D46"/>
      <c r="E46"/>
      <c r="F46"/>
      <c r="G46"/>
      <c r="H46"/>
      <c r="I46"/>
      <c r="J46"/>
      <c r="K46"/>
      <c r="L46"/>
      <c r="M46"/>
      <c r="N46"/>
      <c r="O46"/>
      <c r="P46"/>
      <c r="Q46"/>
      <c r="R46"/>
    </row>
    <row r="47" spans="1:18">
      <c r="A47" s="207" t="s">
        <v>20</v>
      </c>
      <c r="B47"/>
      <c r="C47"/>
      <c r="D47"/>
      <c r="E47"/>
      <c r="F47"/>
      <c r="G47"/>
      <c r="H47"/>
      <c r="I47"/>
      <c r="J47"/>
      <c r="K47"/>
      <c r="L47"/>
      <c r="M47"/>
      <c r="N47"/>
      <c r="O47"/>
      <c r="P47"/>
      <c r="Q47"/>
      <c r="R47"/>
    </row>
    <row r="48" spans="1:18">
      <c r="A48" s="207" t="s">
        <v>122</v>
      </c>
      <c r="B48"/>
      <c r="C48"/>
      <c r="D48"/>
      <c r="E48"/>
      <c r="F48"/>
      <c r="G48"/>
      <c r="H48"/>
      <c r="I48"/>
      <c r="J48"/>
      <c r="K48"/>
      <c r="L48"/>
      <c r="M48"/>
      <c r="N48"/>
      <c r="O48"/>
      <c r="P48"/>
      <c r="Q48"/>
      <c r="R48"/>
    </row>
    <row r="49" spans="1:18">
      <c r="A49" s="207" t="s">
        <v>123</v>
      </c>
      <c r="B49"/>
      <c r="C49"/>
      <c r="D49"/>
      <c r="E49"/>
      <c r="F49"/>
      <c r="G49"/>
      <c r="H49"/>
      <c r="I49"/>
      <c r="J49"/>
      <c r="K49"/>
      <c r="L49"/>
      <c r="M49"/>
      <c r="N49"/>
      <c r="O49"/>
      <c r="P49"/>
      <c r="Q49"/>
      <c r="R49"/>
    </row>
    <row r="50" spans="1:18">
      <c r="A50" s="207" t="s">
        <v>131</v>
      </c>
      <c r="B50"/>
      <c r="C50"/>
      <c r="D50"/>
      <c r="E50"/>
      <c r="F50"/>
      <c r="G50"/>
      <c r="H50"/>
      <c r="I50"/>
      <c r="J50"/>
      <c r="K50"/>
      <c r="L50"/>
      <c r="M50"/>
      <c r="N50"/>
      <c r="O50"/>
      <c r="P50"/>
      <c r="Q50"/>
      <c r="R50"/>
    </row>
    <row r="51" spans="1:18">
      <c r="A51" s="207" t="s">
        <v>132</v>
      </c>
      <c r="B51"/>
      <c r="C51"/>
      <c r="D51"/>
      <c r="E51"/>
      <c r="F51"/>
      <c r="G51"/>
      <c r="H51"/>
      <c r="I51"/>
      <c r="J51"/>
      <c r="K51"/>
      <c r="L51"/>
      <c r="M51"/>
      <c r="N51"/>
      <c r="O51"/>
      <c r="P51"/>
      <c r="Q51"/>
      <c r="R51"/>
    </row>
    <row r="52" spans="1:18">
      <c r="A52" s="207" t="s">
        <v>133</v>
      </c>
      <c r="B52"/>
      <c r="C52"/>
      <c r="D52"/>
      <c r="E52"/>
      <c r="F52"/>
      <c r="G52"/>
      <c r="H52"/>
      <c r="I52"/>
      <c r="J52"/>
      <c r="K52"/>
      <c r="L52"/>
      <c r="M52"/>
      <c r="N52"/>
      <c r="O52"/>
      <c r="P52"/>
      <c r="Q52"/>
      <c r="R52"/>
    </row>
    <row r="53" spans="1:18">
      <c r="A53" s="207" t="s">
        <v>134</v>
      </c>
      <c r="B53"/>
      <c r="C53"/>
      <c r="D53"/>
      <c r="E53"/>
      <c r="F53"/>
      <c r="G53"/>
      <c r="H53"/>
      <c r="I53"/>
      <c r="J53"/>
      <c r="K53"/>
      <c r="L53"/>
      <c r="M53"/>
      <c r="N53"/>
      <c r="O53"/>
      <c r="P53"/>
      <c r="Q53"/>
      <c r="R53"/>
    </row>
    <row r="54" spans="1:18">
      <c r="A54" s="207" t="s">
        <v>128</v>
      </c>
      <c r="B54"/>
      <c r="C54"/>
      <c r="D54"/>
      <c r="E54"/>
      <c r="F54"/>
      <c r="G54"/>
      <c r="H54"/>
      <c r="I54"/>
      <c r="J54"/>
      <c r="K54"/>
      <c r="L54"/>
      <c r="M54"/>
      <c r="N54"/>
      <c r="O54"/>
      <c r="P54"/>
      <c r="Q54"/>
      <c r="R54"/>
    </row>
    <row r="55" spans="1:18">
      <c r="A55" s="207" t="s">
        <v>130</v>
      </c>
      <c r="B55"/>
      <c r="C55"/>
      <c r="D55"/>
      <c r="E55"/>
      <c r="F55"/>
      <c r="G55"/>
      <c r="H55"/>
      <c r="I55"/>
      <c r="J55"/>
      <c r="K55"/>
      <c r="L55"/>
      <c r="M55"/>
      <c r="N55"/>
      <c r="O55"/>
      <c r="P55"/>
      <c r="Q55"/>
      <c r="R55"/>
    </row>
    <row r="56" spans="1:18">
      <c r="A56" s="207" t="s">
        <v>135</v>
      </c>
      <c r="B56"/>
      <c r="C56"/>
      <c r="D56"/>
      <c r="E56"/>
      <c r="F56"/>
      <c r="G56"/>
      <c r="H56"/>
      <c r="I56"/>
      <c r="J56"/>
      <c r="K56"/>
      <c r="L56"/>
      <c r="M56"/>
      <c r="N56"/>
      <c r="O56"/>
      <c r="P56"/>
      <c r="Q56"/>
      <c r="R56"/>
    </row>
    <row r="57" spans="1:18">
      <c r="A57" s="207" t="s">
        <v>136</v>
      </c>
      <c r="B57"/>
      <c r="C57"/>
      <c r="D57"/>
      <c r="E57"/>
      <c r="F57"/>
      <c r="G57"/>
      <c r="H57"/>
      <c r="I57"/>
      <c r="J57"/>
      <c r="K57"/>
      <c r="L57"/>
      <c r="M57"/>
      <c r="N57"/>
      <c r="O57"/>
      <c r="P57"/>
      <c r="Q57"/>
      <c r="R57"/>
    </row>
    <row r="58" spans="1:18">
      <c r="A58" s="207" t="s">
        <v>137</v>
      </c>
      <c r="B58"/>
      <c r="C58"/>
      <c r="D58"/>
      <c r="E58"/>
      <c r="F58"/>
      <c r="G58"/>
      <c r="H58"/>
      <c r="I58"/>
      <c r="J58"/>
      <c r="K58"/>
      <c r="L58"/>
      <c r="M58"/>
      <c r="N58"/>
      <c r="O58"/>
      <c r="P58"/>
      <c r="Q58"/>
      <c r="R58"/>
    </row>
    <row r="59" spans="1:18">
      <c r="A59" s="207" t="s">
        <v>138</v>
      </c>
      <c r="B59"/>
      <c r="C59"/>
      <c r="D59"/>
      <c r="E59"/>
      <c r="F59"/>
      <c r="G59"/>
      <c r="H59"/>
      <c r="I59"/>
      <c r="J59"/>
      <c r="K59"/>
      <c r="L59"/>
      <c r="M59"/>
      <c r="N59"/>
      <c r="O59"/>
      <c r="P59"/>
      <c r="Q59"/>
      <c r="R59"/>
    </row>
    <row r="60" spans="1:18">
      <c r="A60" s="207" t="s">
        <v>275</v>
      </c>
      <c r="B60"/>
      <c r="C60"/>
      <c r="D60"/>
      <c r="E60"/>
      <c r="F60"/>
      <c r="G60"/>
      <c r="H60"/>
      <c r="I60"/>
      <c r="J60"/>
      <c r="K60"/>
      <c r="L60"/>
      <c r="M60"/>
      <c r="N60"/>
      <c r="O60"/>
      <c r="P60"/>
      <c r="Q60"/>
      <c r="R60"/>
    </row>
    <row r="61" spans="1:18">
      <c r="A61" s="207" t="s">
        <v>127</v>
      </c>
      <c r="B61"/>
      <c r="C61"/>
      <c r="D61"/>
      <c r="E61"/>
      <c r="F61"/>
      <c r="G61"/>
      <c r="H61"/>
      <c r="I61"/>
      <c r="J61"/>
      <c r="K61"/>
      <c r="L61"/>
      <c r="M61"/>
      <c r="N61"/>
      <c r="O61"/>
      <c r="P61"/>
      <c r="Q61"/>
      <c r="R61"/>
    </row>
    <row r="62" spans="1:18">
      <c r="A62" s="207" t="s">
        <v>276</v>
      </c>
      <c r="B62"/>
      <c r="C62"/>
      <c r="D62"/>
      <c r="E62"/>
      <c r="F62"/>
      <c r="G62"/>
      <c r="H62"/>
      <c r="I62"/>
      <c r="J62"/>
      <c r="K62"/>
      <c r="L62"/>
      <c r="M62"/>
      <c r="N62"/>
      <c r="O62"/>
      <c r="P62"/>
      <c r="Q62"/>
      <c r="R62"/>
    </row>
    <row r="63" spans="1:18">
      <c r="A63" s="207" t="s">
        <v>139</v>
      </c>
      <c r="B63"/>
      <c r="C63"/>
      <c r="D63"/>
      <c r="E63"/>
      <c r="F63"/>
      <c r="G63"/>
      <c r="H63"/>
      <c r="I63"/>
      <c r="J63"/>
      <c r="K63"/>
      <c r="L63"/>
      <c r="M63"/>
      <c r="N63"/>
      <c r="O63"/>
      <c r="P63"/>
      <c r="Q63"/>
      <c r="R63"/>
    </row>
    <row r="64" spans="1:18">
      <c r="A64" s="207" t="s">
        <v>140</v>
      </c>
      <c r="B64"/>
      <c r="C64"/>
      <c r="D64"/>
      <c r="E64"/>
      <c r="F64"/>
      <c r="G64"/>
      <c r="H64"/>
      <c r="I64"/>
      <c r="J64"/>
      <c r="K64"/>
      <c r="L64"/>
      <c r="M64"/>
      <c r="N64"/>
      <c r="O64"/>
      <c r="P64"/>
      <c r="Q64"/>
      <c r="R64"/>
    </row>
    <row r="65" spans="1:18">
      <c r="A65" s="207" t="s">
        <v>129</v>
      </c>
      <c r="B65"/>
      <c r="C65"/>
      <c r="D65"/>
      <c r="E65"/>
      <c r="F65"/>
      <c r="G65"/>
      <c r="H65"/>
      <c r="I65"/>
      <c r="J65"/>
      <c r="K65"/>
      <c r="L65"/>
      <c r="M65"/>
      <c r="N65"/>
      <c r="O65"/>
      <c r="P65"/>
      <c r="Q65"/>
      <c r="R65"/>
    </row>
    <row r="66" spans="1:18">
      <c r="A66" s="207" t="s">
        <v>141</v>
      </c>
      <c r="B66"/>
      <c r="C66"/>
      <c r="D66"/>
      <c r="E66"/>
      <c r="F66"/>
      <c r="G66"/>
      <c r="H66"/>
      <c r="I66"/>
      <c r="J66"/>
      <c r="K66"/>
      <c r="L66"/>
      <c r="M66"/>
      <c r="N66"/>
      <c r="O66"/>
      <c r="P66"/>
      <c r="Q66"/>
      <c r="R66"/>
    </row>
    <row r="67" spans="1:18">
      <c r="A67" s="207" t="s">
        <v>142</v>
      </c>
      <c r="B67"/>
      <c r="C67"/>
      <c r="D67"/>
      <c r="E67"/>
      <c r="F67"/>
      <c r="G67"/>
      <c r="H67"/>
      <c r="I67"/>
      <c r="J67"/>
      <c r="K67"/>
      <c r="L67"/>
      <c r="M67"/>
      <c r="N67"/>
      <c r="O67"/>
      <c r="P67"/>
      <c r="Q67"/>
      <c r="R67"/>
    </row>
    <row r="68" spans="1:18">
      <c r="A68" s="207" t="s">
        <v>143</v>
      </c>
      <c r="B68"/>
      <c r="C68"/>
      <c r="D68"/>
      <c r="E68"/>
      <c r="F68"/>
      <c r="G68"/>
      <c r="H68"/>
      <c r="I68"/>
      <c r="J68"/>
      <c r="K68"/>
      <c r="L68"/>
      <c r="M68"/>
      <c r="N68"/>
      <c r="O68"/>
      <c r="P68"/>
      <c r="Q68"/>
      <c r="R68"/>
    </row>
    <row r="69" spans="1:18">
      <c r="A69" s="207" t="s">
        <v>144</v>
      </c>
      <c r="B69"/>
      <c r="C69"/>
      <c r="D69"/>
      <c r="E69"/>
      <c r="F69"/>
      <c r="G69"/>
      <c r="H69"/>
      <c r="I69"/>
      <c r="J69"/>
      <c r="K69"/>
      <c r="L69"/>
      <c r="M69"/>
      <c r="N69"/>
      <c r="O69"/>
      <c r="P69"/>
      <c r="Q69"/>
      <c r="R69"/>
    </row>
    <row r="70" spans="1:18">
      <c r="A70" s="207" t="s">
        <v>145</v>
      </c>
      <c r="B70"/>
      <c r="C70"/>
      <c r="D70"/>
      <c r="E70"/>
      <c r="F70"/>
      <c r="G70"/>
      <c r="H70"/>
      <c r="I70"/>
      <c r="J70"/>
      <c r="K70"/>
      <c r="L70"/>
      <c r="M70"/>
      <c r="N70"/>
      <c r="O70"/>
      <c r="P70"/>
      <c r="Q70"/>
      <c r="R70"/>
    </row>
    <row r="71" spans="1:18">
      <c r="A71" s="207" t="s">
        <v>146</v>
      </c>
      <c r="B71"/>
      <c r="C71"/>
      <c r="D71"/>
      <c r="E71"/>
      <c r="F71"/>
      <c r="G71"/>
      <c r="H71"/>
      <c r="I71"/>
      <c r="J71"/>
      <c r="K71"/>
      <c r="L71"/>
      <c r="M71"/>
      <c r="N71"/>
      <c r="O71"/>
      <c r="P71"/>
      <c r="Q71"/>
      <c r="R71"/>
    </row>
    <row r="72" spans="1:18">
      <c r="A72" s="207" t="s">
        <v>147</v>
      </c>
      <c r="B72"/>
      <c r="C72"/>
      <c r="D72"/>
      <c r="E72"/>
      <c r="F72"/>
      <c r="G72"/>
      <c r="H72"/>
      <c r="I72"/>
      <c r="J72"/>
      <c r="K72"/>
      <c r="L72"/>
      <c r="M72"/>
      <c r="N72"/>
      <c r="O72"/>
      <c r="P72"/>
      <c r="Q72"/>
      <c r="R72"/>
    </row>
    <row r="73" spans="1:18">
      <c r="A73" s="207" t="s">
        <v>148</v>
      </c>
      <c r="B73"/>
      <c r="C73"/>
      <c r="D73"/>
      <c r="E73"/>
      <c r="F73"/>
      <c r="G73"/>
      <c r="H73"/>
      <c r="I73"/>
      <c r="J73"/>
      <c r="K73"/>
      <c r="L73"/>
      <c r="M73"/>
      <c r="N73"/>
      <c r="O73"/>
      <c r="P73"/>
      <c r="Q73"/>
      <c r="R73"/>
    </row>
    <row r="74" spans="1:18">
      <c r="A74" s="207" t="s">
        <v>149</v>
      </c>
      <c r="B74"/>
      <c r="C74"/>
      <c r="D74"/>
      <c r="E74"/>
      <c r="F74"/>
      <c r="G74"/>
      <c r="H74"/>
      <c r="I74"/>
      <c r="J74"/>
      <c r="K74"/>
      <c r="L74"/>
      <c r="M74"/>
      <c r="N74"/>
      <c r="O74"/>
      <c r="P74"/>
      <c r="Q74"/>
      <c r="R74"/>
    </row>
    <row r="75" spans="1:18">
      <c r="A75" s="207" t="s">
        <v>150</v>
      </c>
      <c r="B75"/>
      <c r="C75"/>
      <c r="D75"/>
      <c r="E75"/>
      <c r="F75"/>
      <c r="G75"/>
      <c r="H75"/>
      <c r="I75"/>
      <c r="J75"/>
      <c r="K75"/>
      <c r="L75"/>
      <c r="M75"/>
      <c r="N75"/>
      <c r="O75"/>
      <c r="P75"/>
      <c r="Q75"/>
      <c r="R75"/>
    </row>
    <row r="76" spans="1:18">
      <c r="A76" s="207" t="s">
        <v>151</v>
      </c>
      <c r="B76"/>
      <c r="C76"/>
      <c r="D76"/>
      <c r="E76"/>
      <c r="F76"/>
      <c r="G76"/>
      <c r="H76"/>
      <c r="I76"/>
      <c r="J76"/>
      <c r="K76"/>
      <c r="L76"/>
      <c r="M76"/>
      <c r="N76"/>
      <c r="O76"/>
      <c r="P76"/>
      <c r="Q76"/>
      <c r="R76"/>
    </row>
    <row r="77" spans="1:18">
      <c r="A77"/>
      <c r="B77"/>
      <c r="C77"/>
      <c r="D77"/>
      <c r="E77"/>
      <c r="F77"/>
      <c r="G77"/>
      <c r="H77"/>
      <c r="I77"/>
      <c r="J77"/>
      <c r="K77"/>
      <c r="L77"/>
      <c r="M77"/>
      <c r="N77"/>
      <c r="O77"/>
      <c r="P77"/>
      <c r="Q77"/>
      <c r="R77"/>
    </row>
    <row r="78" spans="1:18">
      <c r="A78" s="207" t="s">
        <v>449</v>
      </c>
      <c r="B78"/>
      <c r="C78"/>
      <c r="D78"/>
      <c r="E78"/>
      <c r="F78"/>
      <c r="G78"/>
      <c r="H78"/>
      <c r="I78"/>
      <c r="J78"/>
      <c r="K78"/>
      <c r="L78"/>
      <c r="M78"/>
      <c r="N78"/>
      <c r="O78"/>
      <c r="P78"/>
      <c r="Q78"/>
      <c r="R78"/>
    </row>
    <row r="79" spans="1:18">
      <c r="A79" s="205" t="s">
        <v>327</v>
      </c>
      <c r="B79"/>
      <c r="C79"/>
      <c r="D79"/>
      <c r="E79"/>
      <c r="F79"/>
      <c r="G79"/>
      <c r="H79"/>
      <c r="I79"/>
      <c r="J79"/>
      <c r="K79"/>
      <c r="L79"/>
      <c r="M79"/>
      <c r="N79"/>
      <c r="O79"/>
      <c r="P79"/>
      <c r="Q79"/>
      <c r="R79"/>
    </row>
    <row r="80" spans="1:18">
      <c r="A80" s="206" t="s">
        <v>285</v>
      </c>
      <c r="B80"/>
      <c r="C80"/>
      <c r="D80"/>
      <c r="E80"/>
      <c r="F80"/>
      <c r="G80"/>
      <c r="H80"/>
      <c r="I80"/>
      <c r="J80"/>
      <c r="K80"/>
      <c r="L80"/>
      <c r="M80"/>
      <c r="N80"/>
      <c r="O80"/>
      <c r="P80"/>
      <c r="Q80"/>
      <c r="R80"/>
    </row>
    <row r="81" spans="1:18" ht="36">
      <c r="A81" s="206" t="s">
        <v>286</v>
      </c>
      <c r="B81"/>
      <c r="C81"/>
      <c r="D81"/>
      <c r="E81"/>
      <c r="F81"/>
      <c r="G81"/>
      <c r="H81"/>
      <c r="I81"/>
      <c r="J81"/>
      <c r="K81"/>
      <c r="L81"/>
      <c r="M81"/>
      <c r="N81"/>
      <c r="O81"/>
      <c r="P81"/>
      <c r="Q81"/>
      <c r="R81"/>
    </row>
    <row r="82" spans="1:18">
      <c r="A82" s="205" t="s">
        <v>287</v>
      </c>
      <c r="B82"/>
      <c r="C82"/>
      <c r="D82"/>
      <c r="E82"/>
      <c r="F82"/>
      <c r="G82"/>
      <c r="H82"/>
      <c r="I82"/>
      <c r="J82"/>
      <c r="K82"/>
      <c r="L82"/>
      <c r="M82"/>
      <c r="N82"/>
      <c r="O82"/>
      <c r="P82"/>
      <c r="Q82"/>
      <c r="R82"/>
    </row>
    <row r="83" spans="1:18">
      <c r="A83" s="206" t="s">
        <v>288</v>
      </c>
      <c r="B83"/>
      <c r="C83"/>
      <c r="D83"/>
      <c r="E83"/>
      <c r="F83"/>
      <c r="G83"/>
      <c r="H83"/>
      <c r="I83"/>
      <c r="J83"/>
      <c r="K83"/>
      <c r="L83"/>
      <c r="M83"/>
      <c r="N83"/>
      <c r="O83"/>
      <c r="P83"/>
      <c r="Q83"/>
      <c r="R83"/>
    </row>
    <row r="84" spans="1:18">
      <c r="A84" s="206" t="s">
        <v>289</v>
      </c>
      <c r="B84"/>
      <c r="C84"/>
      <c r="D84"/>
      <c r="E84"/>
      <c r="F84"/>
      <c r="G84"/>
      <c r="H84"/>
      <c r="I84"/>
      <c r="J84"/>
      <c r="K84"/>
      <c r="L84"/>
      <c r="M84"/>
      <c r="N84"/>
      <c r="O84"/>
      <c r="P84"/>
      <c r="Q84"/>
      <c r="R84"/>
    </row>
    <row r="85" spans="1:18" ht="36">
      <c r="A85" s="205" t="s">
        <v>290</v>
      </c>
      <c r="B85"/>
      <c r="C85"/>
      <c r="D85"/>
      <c r="E85"/>
      <c r="F85"/>
      <c r="G85"/>
      <c r="H85"/>
      <c r="I85"/>
      <c r="J85"/>
      <c r="K85"/>
      <c r="L85"/>
      <c r="M85"/>
      <c r="N85"/>
      <c r="O85"/>
      <c r="P85"/>
      <c r="Q85"/>
      <c r="R85"/>
    </row>
    <row r="86" spans="1:18">
      <c r="A86" s="206" t="s">
        <v>291</v>
      </c>
      <c r="B86"/>
      <c r="C86"/>
      <c r="D86"/>
      <c r="E86"/>
      <c r="F86"/>
      <c r="G86"/>
      <c r="H86"/>
      <c r="I86"/>
      <c r="J86"/>
      <c r="K86"/>
      <c r="L86"/>
      <c r="M86"/>
      <c r="N86"/>
      <c r="O86"/>
      <c r="P86"/>
      <c r="Q86"/>
      <c r="R86"/>
    </row>
    <row r="87" spans="1:18">
      <c r="A87" s="206" t="s">
        <v>292</v>
      </c>
      <c r="B87"/>
      <c r="C87"/>
      <c r="D87"/>
      <c r="E87"/>
      <c r="F87"/>
      <c r="G87"/>
      <c r="H87"/>
      <c r="I87"/>
      <c r="J87"/>
      <c r="K87"/>
      <c r="L87"/>
      <c r="M87"/>
      <c r="N87"/>
      <c r="O87"/>
      <c r="P87"/>
      <c r="Q87"/>
      <c r="R87"/>
    </row>
    <row r="88" spans="1:18">
      <c r="A88" s="205" t="s">
        <v>293</v>
      </c>
      <c r="B88"/>
      <c r="C88"/>
      <c r="D88"/>
      <c r="E88"/>
      <c r="F88"/>
      <c r="G88"/>
      <c r="H88"/>
      <c r="I88"/>
      <c r="J88"/>
      <c r="K88"/>
      <c r="L88"/>
      <c r="M88"/>
      <c r="N88"/>
      <c r="O88"/>
      <c r="P88"/>
      <c r="Q88"/>
      <c r="R88"/>
    </row>
    <row r="89" spans="1:18">
      <c r="A89" s="206" t="s">
        <v>294</v>
      </c>
    </row>
    <row r="90" spans="1:18">
      <c r="A90" s="206" t="s">
        <v>295</v>
      </c>
    </row>
    <row r="91" spans="1:18">
      <c r="A91" s="205" t="s">
        <v>296</v>
      </c>
    </row>
    <row r="92" spans="1:18" ht="36">
      <c r="A92" s="206" t="s">
        <v>297</v>
      </c>
    </row>
    <row r="93" spans="1:18" ht="36">
      <c r="A93" s="206" t="s">
        <v>298</v>
      </c>
    </row>
    <row r="94" spans="1:18" ht="36">
      <c r="A94" s="205" t="s">
        <v>299</v>
      </c>
    </row>
    <row r="95" spans="1:18" ht="36">
      <c r="A95" s="206" t="s">
        <v>300</v>
      </c>
    </row>
    <row r="96" spans="1:18">
      <c r="A96" s="206" t="s">
        <v>301</v>
      </c>
    </row>
    <row r="97" spans="1:1">
      <c r="A97" s="205" t="s">
        <v>302</v>
      </c>
    </row>
    <row r="98" spans="1:1">
      <c r="A98" s="206" t="s">
        <v>303</v>
      </c>
    </row>
    <row r="99" spans="1:1">
      <c r="A99" s="206" t="s">
        <v>304</v>
      </c>
    </row>
    <row r="100" spans="1:1">
      <c r="A100" s="205" t="s">
        <v>305</v>
      </c>
    </row>
    <row r="101" spans="1:1" ht="36">
      <c r="A101" s="206" t="s">
        <v>306</v>
      </c>
    </row>
    <row r="102" spans="1:1">
      <c r="A102" s="206" t="s">
        <v>307</v>
      </c>
    </row>
    <row r="103" spans="1:1">
      <c r="A103" s="205" t="s">
        <v>308</v>
      </c>
    </row>
    <row r="104" spans="1:1">
      <c r="A104" s="206" t="s">
        <v>309</v>
      </c>
    </row>
    <row r="105" spans="1:1" ht="36">
      <c r="A105" s="206" t="s">
        <v>310</v>
      </c>
    </row>
    <row r="106" spans="1:1" ht="36">
      <c r="A106" s="205" t="s">
        <v>311</v>
      </c>
    </row>
    <row r="107" spans="1:1">
      <c r="A107" s="206" t="s">
        <v>312</v>
      </c>
    </row>
    <row r="108" spans="1:1" ht="36">
      <c r="A108" s="206" t="s">
        <v>313</v>
      </c>
    </row>
    <row r="109" spans="1:1">
      <c r="A109" s="205" t="s">
        <v>314</v>
      </c>
    </row>
    <row r="110" spans="1:1" ht="36">
      <c r="A110" s="206" t="s">
        <v>315</v>
      </c>
    </row>
    <row r="111" spans="1:1">
      <c r="A111" s="206" t="s">
        <v>316</v>
      </c>
    </row>
    <row r="112" spans="1:1">
      <c r="A112" s="205" t="s">
        <v>317</v>
      </c>
    </row>
    <row r="113" spans="1:1">
      <c r="A113" s="206" t="s">
        <v>318</v>
      </c>
    </row>
    <row r="114" spans="1:1">
      <c r="A114" s="206" t="s">
        <v>319</v>
      </c>
    </row>
    <row r="115" spans="1:1">
      <c r="A115" s="205" t="s">
        <v>320</v>
      </c>
    </row>
    <row r="116" spans="1:1">
      <c r="A116" s="206" t="s">
        <v>321</v>
      </c>
    </row>
    <row r="117" spans="1:1">
      <c r="A117" s="206" t="s">
        <v>322</v>
      </c>
    </row>
    <row r="118" spans="1:1">
      <c r="A118" s="205" t="s">
        <v>323</v>
      </c>
    </row>
    <row r="119" spans="1:1">
      <c r="A119" s="206" t="s">
        <v>324</v>
      </c>
    </row>
    <row r="120" spans="1:1">
      <c r="A120" s="206" t="s">
        <v>325</v>
      </c>
    </row>
    <row r="121" spans="1:1" ht="36">
      <c r="A121" s="205" t="s">
        <v>326</v>
      </c>
    </row>
  </sheetData>
  <sheetProtection insertRows="0"/>
  <mergeCells count="4">
    <mergeCell ref="L2:M2"/>
    <mergeCell ref="A3:M3"/>
    <mergeCell ref="C5:C6"/>
    <mergeCell ref="D5:D6"/>
  </mergeCells>
  <phoneticPr fontId="1"/>
  <dataValidations count="2">
    <dataValidation type="list" allowBlank="1" showInputMessage="1" showErrorMessage="1" sqref="E7:E16" xr:uid="{00000000-0002-0000-0300-000001000000}">
      <formula1>$A$23:$A$76</formula1>
    </dataValidation>
    <dataValidation type="list" allowBlank="1" showInputMessage="1" showErrorMessage="1" sqref="D7:D16" xr:uid="{6FD77393-FF82-466E-9300-3CA279B5E30C}">
      <formula1>$A$78:$A$121</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8777-229E-45FB-B0FA-C16ED5C5AE6C}">
  <sheetPr>
    <pageSetUpPr fitToPage="1"/>
  </sheetPr>
  <dimension ref="A1:Q76"/>
  <sheetViews>
    <sheetView showGridLines="0" view="pageBreakPreview" zoomScale="55" zoomScaleNormal="70" zoomScaleSheetLayoutView="55" workbookViewId="0"/>
  </sheetViews>
  <sheetFormatPr defaultColWidth="8.75" defaultRowHeight="15.75"/>
  <cols>
    <col min="1" max="1" width="1.75" style="102" customWidth="1"/>
    <col min="2" max="2" width="2.5" style="102" customWidth="1"/>
    <col min="3" max="3" width="70.875" style="102" customWidth="1"/>
    <col min="4" max="4" width="13.875" style="102" customWidth="1"/>
    <col min="5" max="5" width="34.75" style="102" customWidth="1"/>
    <col min="6" max="6" width="28.875" style="102" customWidth="1"/>
    <col min="7" max="7" width="29.375" style="102" customWidth="1"/>
    <col min="8" max="8" width="34.25" style="102" customWidth="1"/>
    <col min="9" max="9" width="28.75" style="102" customWidth="1"/>
    <col min="10" max="11" width="16.625" style="102" customWidth="1"/>
    <col min="12" max="12" width="18.125" style="102" customWidth="1"/>
    <col min="13" max="13" width="15.25" style="102" customWidth="1"/>
    <col min="14" max="14" width="10.875" style="102" customWidth="1"/>
    <col min="15" max="15" width="6.625" style="102" customWidth="1"/>
    <col min="16" max="16384" width="8.75" style="102"/>
  </cols>
  <sheetData>
    <row r="1" spans="1:13" ht="28.15" customHeight="1">
      <c r="A1" s="195" t="str">
        <f>IF(ISERROR(G5), "様式第１号別紙（2）（契約内訳１）", "（契約内訳" &amp; G5 &amp; "ー１）")</f>
        <v>（契約内訳(自動入力)ー１）</v>
      </c>
    </row>
    <row r="2" spans="1:13" ht="31.15" customHeight="1">
      <c r="A2" s="197" t="s">
        <v>277</v>
      </c>
      <c r="B2" s="196"/>
      <c r="C2" s="196"/>
      <c r="D2" s="196"/>
      <c r="E2" s="196"/>
      <c r="F2" s="196"/>
      <c r="G2" s="196"/>
      <c r="H2" s="196"/>
      <c r="I2" s="196"/>
      <c r="J2" s="204" t="s">
        <v>56</v>
      </c>
      <c r="K2" s="652" t="str">
        <f>IF(連絡票!C7="","(自動入力)",連絡票!C7)</f>
        <v>(自動入力)</v>
      </c>
      <c r="L2" s="652"/>
      <c r="M2" s="652"/>
    </row>
    <row r="3" spans="1:13" ht="22.15" customHeight="1" thickBot="1">
      <c r="B3" s="194"/>
      <c r="C3" s="194"/>
    </row>
    <row r="4" spans="1:13" ht="19.149999999999999" customHeight="1" thickBot="1">
      <c r="B4" s="214"/>
      <c r="C4" s="216" t="s">
        <v>380</v>
      </c>
      <c r="D4" s="591" t="s">
        <v>330</v>
      </c>
      <c r="E4" s="591"/>
      <c r="F4" s="217" t="s">
        <v>331</v>
      </c>
      <c r="G4" s="217" t="s">
        <v>333</v>
      </c>
      <c r="H4" s="218" t="s">
        <v>332</v>
      </c>
      <c r="I4" s="208"/>
    </row>
    <row r="5" spans="1:13" ht="32.450000000000003" customHeight="1" thickTop="1" thickBot="1">
      <c r="B5" s="215"/>
      <c r="C5" s="250" t="s">
        <v>412</v>
      </c>
      <c r="D5" s="592" t="str">
        <f>IF(OR(C5="（所要額調書(別紙（2）)で入力した事業所等名をプルダウンから選択）", C5=""), "(自動入力)",VLOOKUP(C5,'所要額調書（別紙(2)）'!B7:E16,4,FALSE))</f>
        <v>(自動入力)</v>
      </c>
      <c r="E5" s="592"/>
      <c r="F5" s="331" t="str">
        <f>IF(連絡票!C3="","(自動入力)",連絡票!C3)</f>
        <v>(自動入力)</v>
      </c>
      <c r="G5" s="330" t="str">
        <f>IF(OR(C5="（所要額調書(別紙（2）)で入力した事業所等名をプルダウンから選択）", C5=""), "(自動入力)", INDEX('所要額調書（別紙(2)）'!A7:A22, MATCH(C5,'所要額調書（別紙(2)）'!B7:B29, 0)))</f>
        <v>(自動入力)</v>
      </c>
      <c r="H5" s="330" t="str">
        <f>IF('所要額調書（別紙(2)）'!B17=0,"(自動入力)",'所要額調書（別紙(2)）'!B17)</f>
        <v>(自動入力)</v>
      </c>
      <c r="I5" s="332"/>
    </row>
    <row r="6" spans="1:13" ht="21">
      <c r="B6" s="258"/>
      <c r="L6" s="208"/>
      <c r="M6" s="208"/>
    </row>
    <row r="7" spans="1:13" ht="5.45" customHeight="1" thickBot="1">
      <c r="B7" s="255"/>
      <c r="C7" s="255"/>
      <c r="D7" s="208"/>
      <c r="E7" s="208"/>
      <c r="F7" s="208"/>
      <c r="G7" s="208"/>
      <c r="H7" s="208"/>
      <c r="I7" s="208"/>
      <c r="J7" s="208"/>
      <c r="K7" s="208"/>
      <c r="L7" s="208"/>
      <c r="M7" s="208"/>
    </row>
    <row r="8" spans="1:13" ht="27.6" customHeight="1" thickTop="1" thickBot="1">
      <c r="B8" s="256"/>
      <c r="C8" s="588" t="s">
        <v>378</v>
      </c>
      <c r="D8" s="589"/>
      <c r="E8" s="589"/>
      <c r="F8" s="589"/>
      <c r="G8" s="589"/>
      <c r="H8" s="589"/>
      <c r="I8" s="590"/>
      <c r="J8" s="208"/>
      <c r="K8" s="208"/>
      <c r="L8" s="208"/>
    </row>
    <row r="9" spans="1:13" ht="48" customHeight="1" thickBot="1">
      <c r="B9" s="258"/>
      <c r="C9" s="327" t="s">
        <v>458</v>
      </c>
      <c r="D9" s="577" t="s">
        <v>393</v>
      </c>
      <c r="E9" s="619"/>
      <c r="F9" s="583" t="s">
        <v>447</v>
      </c>
      <c r="G9" s="584"/>
      <c r="H9" s="577" t="s">
        <v>370</v>
      </c>
      <c r="I9" s="578"/>
      <c r="J9" s="577" t="s">
        <v>451</v>
      </c>
      <c r="K9" s="578"/>
      <c r="L9" s="208"/>
    </row>
    <row r="10" spans="1:13" ht="20.45" customHeight="1" thickBot="1">
      <c r="B10" s="255"/>
      <c r="C10" s="328" t="s">
        <v>30</v>
      </c>
      <c r="D10" s="579" t="s">
        <v>31</v>
      </c>
      <c r="E10" s="620"/>
      <c r="F10" s="579" t="s">
        <v>371</v>
      </c>
      <c r="G10" s="585"/>
      <c r="H10" s="579" t="s">
        <v>430</v>
      </c>
      <c r="I10" s="580"/>
      <c r="J10" s="653"/>
      <c r="K10" s="580"/>
      <c r="L10" s="208"/>
    </row>
    <row r="11" spans="1:13" ht="50.45" customHeight="1" thickBot="1">
      <c r="B11" s="257"/>
      <c r="C11" s="329"/>
      <c r="D11" s="575" t="str">
        <f>IF(SUM(G17:I29,G31:I33,G35:G41,G48,G50:G57,H48:I57,F64)=0,"(自動計算)",SUM(G17:I29,G31:I33,G35:G41,G48,G50:G57,H48:I57,F64))</f>
        <v>(自動計算)</v>
      </c>
      <c r="E11" s="576"/>
      <c r="F11" s="586" t="str">
        <f>IF(SUM(K17:K29,K31,K35:K41,K58,G64)=0,"(自動計算)",SUM(K17:K29,K31,K35:K41,K58,G64))</f>
        <v>(自動計算)</v>
      </c>
      <c r="G11" s="587"/>
      <c r="H11" s="581" t="str">
        <f>IF(ISBLANK(J11),"(自動計算)",IF(SUM(M42,M58,I67)&gt;J11,J11,SUM(M42,M58,I67)))</f>
        <v>(自動計算)</v>
      </c>
      <c r="I11" s="582"/>
      <c r="J11" s="654"/>
      <c r="K11" s="655"/>
      <c r="L11" s="208"/>
    </row>
    <row r="12" spans="1:13" ht="34.5" customHeight="1" thickTop="1"/>
    <row r="13" spans="1:13" ht="29.25" thickBot="1">
      <c r="B13" s="103" t="s">
        <v>153</v>
      </c>
      <c r="H13" s="285"/>
    </row>
    <row r="14" spans="1:13" ht="44.45" customHeight="1" thickTop="1" thickBot="1">
      <c r="G14" s="284"/>
      <c r="H14" s="597" t="s">
        <v>188</v>
      </c>
      <c r="I14" s="598"/>
      <c r="J14" s="339"/>
      <c r="M14" s="104" t="s">
        <v>189</v>
      </c>
    </row>
    <row r="15" spans="1:13" ht="39.75" customHeight="1" thickTop="1" thickBot="1">
      <c r="B15" s="595" t="s">
        <v>190</v>
      </c>
      <c r="C15" s="596"/>
      <c r="D15" s="105" t="s">
        <v>191</v>
      </c>
      <c r="E15" s="106" t="s">
        <v>192</v>
      </c>
      <c r="F15" s="292" t="s">
        <v>193</v>
      </c>
      <c r="G15" s="291" t="s">
        <v>438</v>
      </c>
      <c r="H15" s="294" t="s">
        <v>439</v>
      </c>
      <c r="I15" s="336" t="s">
        <v>440</v>
      </c>
      <c r="J15" s="286" t="s">
        <v>392</v>
      </c>
      <c r="K15" s="338" t="s">
        <v>194</v>
      </c>
      <c r="L15" s="107" t="s">
        <v>442</v>
      </c>
      <c r="M15" s="112" t="s">
        <v>373</v>
      </c>
    </row>
    <row r="16" spans="1:13" ht="21.95" customHeight="1" thickBot="1">
      <c r="B16" s="113" t="s">
        <v>196</v>
      </c>
      <c r="C16" s="114"/>
      <c r="D16" s="115"/>
      <c r="E16" s="115"/>
      <c r="F16" s="293"/>
      <c r="G16" s="115"/>
      <c r="H16" s="115"/>
      <c r="I16" s="115"/>
      <c r="J16" s="340"/>
      <c r="K16" s="115"/>
      <c r="L16" s="115"/>
      <c r="M16" s="265"/>
    </row>
    <row r="17" spans="2:16" ht="21.95" customHeight="1">
      <c r="B17" s="116"/>
      <c r="C17" s="117" t="s">
        <v>197</v>
      </c>
      <c r="D17" s="276" t="s">
        <v>198</v>
      </c>
      <c r="E17" s="318"/>
      <c r="F17" s="381"/>
      <c r="G17" s="385"/>
      <c r="H17" s="386"/>
      <c r="I17" s="387"/>
      <c r="J17" s="341">
        <f>SUM(G17:I17)</f>
        <v>0</v>
      </c>
      <c r="K17" s="270">
        <f t="shared" ref="K17:K29" si="0">ROUNDDOWN(SUM(G17:I17)/4*3,-3)</f>
        <v>0</v>
      </c>
      <c r="L17" s="268">
        <f>F17*1000000</f>
        <v>0</v>
      </c>
      <c r="M17" s="375">
        <f>MIN(K17:L17)</f>
        <v>0</v>
      </c>
      <c r="N17" s="310"/>
      <c r="P17"/>
    </row>
    <row r="18" spans="2:16" ht="21.95" customHeight="1">
      <c r="B18" s="118"/>
      <c r="C18" s="119" t="s">
        <v>199</v>
      </c>
      <c r="D18" s="277" t="s">
        <v>198</v>
      </c>
      <c r="E18" s="319"/>
      <c r="F18" s="382"/>
      <c r="G18" s="388"/>
      <c r="H18" s="389"/>
      <c r="I18" s="390"/>
      <c r="J18" s="342">
        <f t="shared" ref="J18:J29" si="1">SUM(G18:I18)</f>
        <v>0</v>
      </c>
      <c r="K18" s="271">
        <f t="shared" si="0"/>
        <v>0</v>
      </c>
      <c r="L18" s="261">
        <f>F18*300000</f>
        <v>0</v>
      </c>
      <c r="M18" s="376">
        <f t="shared" ref="M18:M29" si="2">MIN(K18:L18)</f>
        <v>0</v>
      </c>
      <c r="N18" s="310"/>
      <c r="P18"/>
    </row>
    <row r="19" spans="2:16" ht="21.95" customHeight="1">
      <c r="B19" s="118"/>
      <c r="C19" s="119" t="s">
        <v>200</v>
      </c>
      <c r="D19" s="278" t="s">
        <v>198</v>
      </c>
      <c r="E19" s="319"/>
      <c r="F19" s="383"/>
      <c r="G19" s="388"/>
      <c r="H19" s="389"/>
      <c r="I19" s="390"/>
      <c r="J19" s="342">
        <f t="shared" si="1"/>
        <v>0</v>
      </c>
      <c r="K19" s="272">
        <f t="shared" si="0"/>
        <v>0</v>
      </c>
      <c r="L19" s="262">
        <f>F19*300000</f>
        <v>0</v>
      </c>
      <c r="M19" s="376">
        <f t="shared" si="2"/>
        <v>0</v>
      </c>
      <c r="N19" s="310"/>
      <c r="P19"/>
    </row>
    <row r="20" spans="2:16" ht="21.95" customHeight="1">
      <c r="B20" s="118"/>
      <c r="C20" s="119" t="s">
        <v>201</v>
      </c>
      <c r="D20" s="278" t="s">
        <v>198</v>
      </c>
      <c r="E20" s="319"/>
      <c r="F20" s="382"/>
      <c r="G20" s="391"/>
      <c r="H20" s="392"/>
      <c r="I20" s="393"/>
      <c r="J20" s="342">
        <f t="shared" si="1"/>
        <v>0</v>
      </c>
      <c r="K20" s="271">
        <f t="shared" si="0"/>
        <v>0</v>
      </c>
      <c r="L20" s="261">
        <f>F20*1000000</f>
        <v>0</v>
      </c>
      <c r="M20" s="376">
        <f t="shared" si="2"/>
        <v>0</v>
      </c>
      <c r="N20" s="310"/>
      <c r="P20"/>
    </row>
    <row r="21" spans="2:16" ht="21.95" customHeight="1">
      <c r="B21" s="118"/>
      <c r="C21" s="119" t="s">
        <v>202</v>
      </c>
      <c r="D21" s="278" t="s">
        <v>198</v>
      </c>
      <c r="E21" s="319"/>
      <c r="F21" s="383"/>
      <c r="G21" s="394"/>
      <c r="H21" s="389"/>
      <c r="I21" s="390"/>
      <c r="J21" s="343">
        <f t="shared" si="1"/>
        <v>0</v>
      </c>
      <c r="K21" s="271">
        <f t="shared" si="0"/>
        <v>0</v>
      </c>
      <c r="L21" s="261">
        <f t="shared" ref="L21:L29" si="3">F21*300000</f>
        <v>0</v>
      </c>
      <c r="M21" s="376">
        <f t="shared" si="2"/>
        <v>0</v>
      </c>
      <c r="N21" s="310"/>
      <c r="P21"/>
    </row>
    <row r="22" spans="2:16" ht="21.95" customHeight="1">
      <c r="B22" s="118"/>
      <c r="C22" s="119" t="s">
        <v>203</v>
      </c>
      <c r="D22" s="278" t="s">
        <v>198</v>
      </c>
      <c r="E22" s="319"/>
      <c r="F22" s="384"/>
      <c r="G22" s="395"/>
      <c r="H22" s="389"/>
      <c r="I22" s="390"/>
      <c r="J22" s="342">
        <f t="shared" si="1"/>
        <v>0</v>
      </c>
      <c r="K22" s="271">
        <f t="shared" si="0"/>
        <v>0</v>
      </c>
      <c r="L22" s="261">
        <f t="shared" si="3"/>
        <v>0</v>
      </c>
      <c r="M22" s="376">
        <f t="shared" si="2"/>
        <v>0</v>
      </c>
      <c r="N22" s="310"/>
      <c r="P22"/>
    </row>
    <row r="23" spans="2:16" ht="21.95" customHeight="1">
      <c r="B23" s="118"/>
      <c r="C23" s="119" t="s">
        <v>204</v>
      </c>
      <c r="D23" s="278" t="s">
        <v>198</v>
      </c>
      <c r="E23" s="319"/>
      <c r="F23" s="384"/>
      <c r="G23" s="395"/>
      <c r="H23" s="389"/>
      <c r="I23" s="390"/>
      <c r="J23" s="342">
        <f t="shared" si="1"/>
        <v>0</v>
      </c>
      <c r="K23" s="271">
        <f t="shared" si="0"/>
        <v>0</v>
      </c>
      <c r="L23" s="261">
        <f t="shared" si="3"/>
        <v>0</v>
      </c>
      <c r="M23" s="376">
        <f t="shared" si="2"/>
        <v>0</v>
      </c>
      <c r="N23" s="310"/>
      <c r="P23"/>
    </row>
    <row r="24" spans="2:16" ht="21.95" customHeight="1">
      <c r="B24" s="118"/>
      <c r="C24" s="119" t="s">
        <v>204</v>
      </c>
      <c r="D24" s="278" t="s">
        <v>198</v>
      </c>
      <c r="E24" s="319"/>
      <c r="F24" s="382"/>
      <c r="G24" s="395"/>
      <c r="H24" s="389"/>
      <c r="I24" s="390"/>
      <c r="J24" s="342">
        <f t="shared" si="1"/>
        <v>0</v>
      </c>
      <c r="K24" s="271">
        <f t="shared" si="0"/>
        <v>0</v>
      </c>
      <c r="L24" s="261">
        <f t="shared" si="3"/>
        <v>0</v>
      </c>
      <c r="M24" s="376">
        <f t="shared" si="2"/>
        <v>0</v>
      </c>
      <c r="N24" s="310"/>
      <c r="P24"/>
    </row>
    <row r="25" spans="2:16" ht="21.95" customHeight="1">
      <c r="B25" s="118"/>
      <c r="C25" s="119" t="s">
        <v>204</v>
      </c>
      <c r="D25" s="278" t="s">
        <v>198</v>
      </c>
      <c r="E25" s="319"/>
      <c r="F25" s="383"/>
      <c r="G25" s="395"/>
      <c r="H25" s="389"/>
      <c r="I25" s="390"/>
      <c r="J25" s="342">
        <f t="shared" si="1"/>
        <v>0</v>
      </c>
      <c r="K25" s="271">
        <f t="shared" si="0"/>
        <v>0</v>
      </c>
      <c r="L25" s="261">
        <f t="shared" si="3"/>
        <v>0</v>
      </c>
      <c r="M25" s="376">
        <f t="shared" si="2"/>
        <v>0</v>
      </c>
      <c r="N25" s="310"/>
      <c r="P25"/>
    </row>
    <row r="26" spans="2:16" ht="21.95" customHeight="1">
      <c r="B26" s="118"/>
      <c r="C26" s="119" t="s">
        <v>204</v>
      </c>
      <c r="D26" s="278" t="s">
        <v>198</v>
      </c>
      <c r="E26" s="319"/>
      <c r="F26" s="384"/>
      <c r="G26" s="395"/>
      <c r="H26" s="389"/>
      <c r="I26" s="390"/>
      <c r="J26" s="342">
        <f t="shared" si="1"/>
        <v>0</v>
      </c>
      <c r="K26" s="271">
        <f t="shared" si="0"/>
        <v>0</v>
      </c>
      <c r="L26" s="261">
        <f t="shared" si="3"/>
        <v>0</v>
      </c>
      <c r="M26" s="376">
        <f t="shared" si="2"/>
        <v>0</v>
      </c>
      <c r="N26" s="310"/>
      <c r="P26"/>
    </row>
    <row r="27" spans="2:16" ht="21.95" customHeight="1">
      <c r="B27" s="118"/>
      <c r="C27" s="119" t="s">
        <v>205</v>
      </c>
      <c r="D27" s="278" t="s">
        <v>198</v>
      </c>
      <c r="E27" s="319"/>
      <c r="F27" s="384"/>
      <c r="G27" s="395"/>
      <c r="H27" s="389"/>
      <c r="I27" s="390"/>
      <c r="J27" s="342">
        <f t="shared" si="1"/>
        <v>0</v>
      </c>
      <c r="K27" s="272">
        <f t="shared" si="0"/>
        <v>0</v>
      </c>
      <c r="L27" s="261">
        <f t="shared" si="3"/>
        <v>0</v>
      </c>
      <c r="M27" s="376">
        <f t="shared" si="2"/>
        <v>0</v>
      </c>
      <c r="N27" s="310"/>
      <c r="P27" s="83"/>
    </row>
    <row r="28" spans="2:16" ht="21.95" customHeight="1">
      <c r="B28" s="118"/>
      <c r="C28" s="119" t="s">
        <v>206</v>
      </c>
      <c r="D28" s="278" t="s">
        <v>198</v>
      </c>
      <c r="E28" s="319"/>
      <c r="F28" s="384"/>
      <c r="G28" s="395"/>
      <c r="H28" s="389"/>
      <c r="I28" s="390"/>
      <c r="J28" s="342">
        <f t="shared" si="1"/>
        <v>0</v>
      </c>
      <c r="K28" s="271">
        <f t="shared" si="0"/>
        <v>0</v>
      </c>
      <c r="L28" s="261">
        <f t="shared" si="3"/>
        <v>0</v>
      </c>
      <c r="M28" s="376">
        <f t="shared" si="2"/>
        <v>0</v>
      </c>
      <c r="N28" s="310"/>
      <c r="P28"/>
    </row>
    <row r="29" spans="2:16" ht="21.95" customHeight="1" thickBot="1">
      <c r="B29" s="120"/>
      <c r="C29" s="121" t="s">
        <v>207</v>
      </c>
      <c r="D29" s="279" t="s">
        <v>198</v>
      </c>
      <c r="E29" s="320"/>
      <c r="F29" s="384"/>
      <c r="G29" s="396"/>
      <c r="H29" s="397"/>
      <c r="I29" s="398"/>
      <c r="J29" s="344">
        <f t="shared" si="1"/>
        <v>0</v>
      </c>
      <c r="K29" s="273">
        <f t="shared" si="0"/>
        <v>0</v>
      </c>
      <c r="L29" s="263">
        <f t="shared" si="3"/>
        <v>0</v>
      </c>
      <c r="M29" s="377">
        <f t="shared" si="2"/>
        <v>0</v>
      </c>
      <c r="N29" s="310"/>
      <c r="P29"/>
    </row>
    <row r="30" spans="2:16" ht="21.95" customHeight="1" thickBot="1">
      <c r="B30" s="122" t="s">
        <v>208</v>
      </c>
      <c r="C30" s="123"/>
      <c r="D30" s="124"/>
      <c r="E30" s="124"/>
      <c r="F30" s="316"/>
      <c r="G30" s="288"/>
      <c r="H30" s="125"/>
      <c r="I30" s="125"/>
      <c r="J30" s="346"/>
      <c r="K30" s="264"/>
      <c r="L30" s="266"/>
      <c r="M30" s="267"/>
      <c r="N30" s="310"/>
      <c r="P30"/>
    </row>
    <row r="31" spans="2:16" ht="21.95" customHeight="1" thickTop="1">
      <c r="B31" s="126"/>
      <c r="C31" s="280" t="s">
        <v>209</v>
      </c>
      <c r="D31" s="599" t="s">
        <v>198</v>
      </c>
      <c r="E31" s="602"/>
      <c r="F31" s="605" t="s">
        <v>210</v>
      </c>
      <c r="G31" s="608"/>
      <c r="H31" s="611"/>
      <c r="I31" s="614"/>
      <c r="J31" s="651">
        <f>SUM(G31:I31)</f>
        <v>0</v>
      </c>
      <c r="K31" s="644">
        <f>ROUNDDOWN(SUM(G31:I31)/4*3,0)</f>
        <v>0</v>
      </c>
      <c r="L31" s="644" t="str">
        <f>IF(C31="（契約方法を選択する）", 0, IF(OR(C32="", C33="", C33="ケアプランデータ連携システムのデータ連携について選択"), "条件が不正です", IF(AND(C31="職員数に応じて必要なライセンス数が変動するもの", C32="（職員数をプルダウンから選択）"), "条件が不正です", IF(C31="職員数に応じて必要なライセンス数が変動しないもの", 2500000 + IF(C33="5事業所以上と連携する", 50000, 0), IF(C31="職員数に応じて必要なライセンス数が変動するもの", IF(C32="１名以上10名以下", 1000000, IF(C32="11名以上20名以下", 1500000, IF(C32="21名以上30名以下", 2000000, IF(C32="31名以上", 2500000, "条件が不正です")))) + IF(C33="5事業所以上と連携する", 50000, 0), "条件が不正です")))))</f>
        <v>条件が不正です</v>
      </c>
      <c r="M31" s="648">
        <f>MIN(K31:L31)</f>
        <v>0</v>
      </c>
      <c r="N31" s="310"/>
      <c r="O31" s="127"/>
      <c r="P31"/>
    </row>
    <row r="32" spans="2:16" ht="21.95" customHeight="1">
      <c r="B32" s="593"/>
      <c r="C32" s="282" t="s">
        <v>211</v>
      </c>
      <c r="D32" s="600"/>
      <c r="E32" s="603"/>
      <c r="F32" s="606"/>
      <c r="G32" s="609"/>
      <c r="H32" s="612"/>
      <c r="I32" s="615"/>
      <c r="J32" s="651"/>
      <c r="K32" s="645"/>
      <c r="L32" s="645"/>
      <c r="M32" s="649"/>
      <c r="N32" s="310"/>
      <c r="P32"/>
    </row>
    <row r="33" spans="2:17" ht="22.5" customHeight="1" thickBot="1">
      <c r="B33" s="594"/>
      <c r="C33" s="283" t="s">
        <v>212</v>
      </c>
      <c r="D33" s="601"/>
      <c r="E33" s="604"/>
      <c r="F33" s="607"/>
      <c r="G33" s="610"/>
      <c r="H33" s="613"/>
      <c r="I33" s="616"/>
      <c r="J33" s="651"/>
      <c r="K33" s="646"/>
      <c r="L33" s="647"/>
      <c r="M33" s="650"/>
      <c r="N33" s="310"/>
      <c r="P33"/>
    </row>
    <row r="34" spans="2:17" ht="21" customHeight="1" thickBot="1">
      <c r="B34" s="128" t="s">
        <v>213</v>
      </c>
      <c r="C34" s="129"/>
      <c r="D34" s="130"/>
      <c r="E34" s="130"/>
      <c r="F34" s="313"/>
      <c r="G34" s="295"/>
      <c r="H34" s="131"/>
      <c r="I34" s="131"/>
      <c r="J34" s="347"/>
      <c r="K34" s="132"/>
      <c r="L34" s="133"/>
      <c r="M34" s="134"/>
      <c r="N34" s="310"/>
      <c r="P34"/>
    </row>
    <row r="35" spans="2:17" ht="21.6" customHeight="1" thickTop="1">
      <c r="B35" s="135"/>
      <c r="C35" s="117" t="s">
        <v>214</v>
      </c>
      <c r="D35" s="281" t="s">
        <v>198</v>
      </c>
      <c r="E35" s="318"/>
      <c r="F35" s="399"/>
      <c r="G35" s="400"/>
      <c r="H35" s="296" t="s">
        <v>215</v>
      </c>
      <c r="I35" s="297" t="s">
        <v>215</v>
      </c>
      <c r="J35" s="343">
        <f>G35</f>
        <v>0</v>
      </c>
      <c r="K35" s="274">
        <f>ROUNDDOWN(SUM(G35)/4*3,-3)</f>
        <v>0</v>
      </c>
      <c r="L35" s="234">
        <f t="shared" ref="L35:L41" si="4">F35*1000000</f>
        <v>0</v>
      </c>
      <c r="M35" s="378">
        <f t="shared" ref="M35:M41" si="5">MIN(K35:L35)</f>
        <v>0</v>
      </c>
      <c r="N35" s="310"/>
      <c r="P35"/>
    </row>
    <row r="36" spans="2:17" ht="33">
      <c r="B36" s="135"/>
      <c r="C36" s="119" t="s">
        <v>216</v>
      </c>
      <c r="D36" s="278" t="s">
        <v>198</v>
      </c>
      <c r="E36" s="319"/>
      <c r="F36" s="382"/>
      <c r="G36" s="391"/>
      <c r="H36" s="136" t="s">
        <v>215</v>
      </c>
      <c r="I36" s="269" t="s">
        <v>215</v>
      </c>
      <c r="J36" s="342">
        <f t="shared" ref="J36:J41" si="6">G36</f>
        <v>0</v>
      </c>
      <c r="K36" s="271">
        <f t="shared" ref="K36:K41" si="7">ROUNDDOWN(SUM(G36)/4*3,-3)</f>
        <v>0</v>
      </c>
      <c r="L36" s="232">
        <f t="shared" si="4"/>
        <v>0</v>
      </c>
      <c r="M36" s="376">
        <f>MIN(K36:L36)</f>
        <v>0</v>
      </c>
      <c r="N36" s="310"/>
      <c r="P36"/>
      <c r="Q36" s="312"/>
    </row>
    <row r="37" spans="2:17" ht="33">
      <c r="B37" s="135"/>
      <c r="C37" s="119" t="s">
        <v>217</v>
      </c>
      <c r="D37" s="300" t="s">
        <v>198</v>
      </c>
      <c r="E37" s="319"/>
      <c r="F37" s="383"/>
      <c r="G37" s="391"/>
      <c r="H37" s="136" t="s">
        <v>215</v>
      </c>
      <c r="I37" s="269" t="s">
        <v>215</v>
      </c>
      <c r="J37" s="342">
        <f t="shared" si="6"/>
        <v>0</v>
      </c>
      <c r="K37" s="271">
        <f t="shared" si="7"/>
        <v>0</v>
      </c>
      <c r="L37" s="232">
        <f t="shared" si="4"/>
        <v>0</v>
      </c>
      <c r="M37" s="376">
        <f t="shared" si="5"/>
        <v>0</v>
      </c>
      <c r="N37" s="310"/>
      <c r="P37"/>
    </row>
    <row r="38" spans="2:17" ht="42.75" customHeight="1">
      <c r="B38" s="135"/>
      <c r="C38" s="119" t="s">
        <v>218</v>
      </c>
      <c r="D38" s="311" t="s">
        <v>198</v>
      </c>
      <c r="E38" s="321"/>
      <c r="F38" s="384"/>
      <c r="G38" s="391"/>
      <c r="H38" s="136" t="s">
        <v>215</v>
      </c>
      <c r="I38" s="269" t="s">
        <v>215</v>
      </c>
      <c r="J38" s="342">
        <f t="shared" si="6"/>
        <v>0</v>
      </c>
      <c r="K38" s="271">
        <f t="shared" si="7"/>
        <v>0</v>
      </c>
      <c r="L38" s="232">
        <f t="shared" si="4"/>
        <v>0</v>
      </c>
      <c r="M38" s="376">
        <f t="shared" si="5"/>
        <v>0</v>
      </c>
      <c r="N38" s="310"/>
      <c r="P38"/>
    </row>
    <row r="39" spans="2:17" ht="21.95" customHeight="1">
      <c r="B39" s="135"/>
      <c r="C39" s="119" t="s">
        <v>219</v>
      </c>
      <c r="D39" s="311" t="s">
        <v>198</v>
      </c>
      <c r="E39" s="319"/>
      <c r="F39" s="384"/>
      <c r="G39" s="391"/>
      <c r="H39" s="136" t="s">
        <v>215</v>
      </c>
      <c r="I39" s="269" t="s">
        <v>215</v>
      </c>
      <c r="J39" s="342">
        <f t="shared" si="6"/>
        <v>0</v>
      </c>
      <c r="K39" s="271">
        <f t="shared" si="7"/>
        <v>0</v>
      </c>
      <c r="L39" s="232">
        <f t="shared" si="4"/>
        <v>0</v>
      </c>
      <c r="M39" s="376">
        <f t="shared" si="5"/>
        <v>0</v>
      </c>
      <c r="N39" s="310"/>
      <c r="P39"/>
    </row>
    <row r="40" spans="2:17" ht="21.95" customHeight="1">
      <c r="B40" s="135"/>
      <c r="C40" s="119" t="s">
        <v>220</v>
      </c>
      <c r="D40" s="278" t="s">
        <v>198</v>
      </c>
      <c r="E40" s="319"/>
      <c r="F40" s="384"/>
      <c r="G40" s="391"/>
      <c r="H40" s="136" t="s">
        <v>215</v>
      </c>
      <c r="I40" s="269" t="s">
        <v>215</v>
      </c>
      <c r="J40" s="342">
        <f t="shared" si="6"/>
        <v>0</v>
      </c>
      <c r="K40" s="271">
        <f t="shared" si="7"/>
        <v>0</v>
      </c>
      <c r="L40" s="232">
        <f t="shared" si="4"/>
        <v>0</v>
      </c>
      <c r="M40" s="376">
        <f t="shared" si="5"/>
        <v>0</v>
      </c>
      <c r="N40" s="310"/>
      <c r="P40"/>
    </row>
    <row r="41" spans="2:17" ht="21.95" customHeight="1" thickBot="1">
      <c r="B41" s="137"/>
      <c r="C41" s="121" t="s">
        <v>221</v>
      </c>
      <c r="D41" s="279" t="s">
        <v>198</v>
      </c>
      <c r="E41" s="320"/>
      <c r="F41" s="384"/>
      <c r="G41" s="401"/>
      <c r="H41" s="298" t="s">
        <v>215</v>
      </c>
      <c r="I41" s="299" t="s">
        <v>215</v>
      </c>
      <c r="J41" s="345">
        <f t="shared" si="6"/>
        <v>0</v>
      </c>
      <c r="K41" s="275">
        <f t="shared" si="7"/>
        <v>0</v>
      </c>
      <c r="L41" s="233">
        <f t="shared" si="4"/>
        <v>0</v>
      </c>
      <c r="M41" s="379">
        <f t="shared" si="5"/>
        <v>0</v>
      </c>
      <c r="N41" s="310"/>
      <c r="P41"/>
    </row>
    <row r="42" spans="2:17" ht="36" customHeight="1" thickTop="1" thickBot="1">
      <c r="B42" s="138" t="s">
        <v>222</v>
      </c>
      <c r="C42" s="139"/>
      <c r="D42" s="139"/>
      <c r="E42" s="140"/>
      <c r="F42" s="317"/>
      <c r="G42" s="289">
        <f>SUBTOTAL(9,G17:G29,G31:G32,G35:G41)</f>
        <v>0</v>
      </c>
      <c r="H42" s="290"/>
      <c r="I42" s="337"/>
      <c r="J42" s="348"/>
      <c r="K42" s="287"/>
      <c r="L42" s="141"/>
      <c r="M42" s="380">
        <f>ROUNDDOWN((SUBTOTAL(9,M17:M29,M31:M32,M35:M41)),-3)</f>
        <v>0</v>
      </c>
      <c r="N42" s="310"/>
      <c r="P42"/>
    </row>
    <row r="43" spans="2:17" ht="18.75">
      <c r="F43" s="196"/>
      <c r="M43" s="142"/>
      <c r="N43" s="310"/>
      <c r="P43"/>
    </row>
    <row r="44" spans="2:17" ht="18.75">
      <c r="F44" s="196"/>
      <c r="M44" s="142"/>
      <c r="N44" s="310"/>
      <c r="P44"/>
    </row>
    <row r="45" spans="2:17" ht="27.6" customHeight="1" thickBot="1">
      <c r="B45" s="103" t="s">
        <v>223</v>
      </c>
      <c r="C45" s="143"/>
      <c r="D45" s="143"/>
      <c r="F45" s="196"/>
      <c r="N45" s="310"/>
      <c r="P45"/>
    </row>
    <row r="46" spans="2:17" ht="41.45" customHeight="1" thickBot="1">
      <c r="F46" s="196"/>
      <c r="H46" s="617" t="s">
        <v>188</v>
      </c>
      <c r="I46" s="618"/>
      <c r="M46" s="104" t="s">
        <v>189</v>
      </c>
      <c r="N46" s="310"/>
      <c r="P46"/>
    </row>
    <row r="47" spans="2:17" ht="45.75" customHeight="1" thickBot="1">
      <c r="B47" s="595" t="s">
        <v>190</v>
      </c>
      <c r="C47" s="596"/>
      <c r="D47" s="144" t="s">
        <v>191</v>
      </c>
      <c r="E47" s="145" t="s">
        <v>224</v>
      </c>
      <c r="F47" s="145" t="s">
        <v>193</v>
      </c>
      <c r="G47" s="108" t="s">
        <v>375</v>
      </c>
      <c r="H47" s="109" t="s">
        <v>376</v>
      </c>
      <c r="I47" s="110" t="s">
        <v>377</v>
      </c>
      <c r="J47" s="111" t="s">
        <v>393</v>
      </c>
      <c r="K47" s="111" t="s">
        <v>194</v>
      </c>
      <c r="L47" s="146" t="s">
        <v>195</v>
      </c>
      <c r="M47" s="147" t="s">
        <v>373</v>
      </c>
      <c r="N47" s="310"/>
      <c r="P47"/>
      <c r="Q47" s="285"/>
    </row>
    <row r="48" spans="2:17" ht="30" customHeight="1" thickTop="1" thickBot="1">
      <c r="B48" s="148" t="s">
        <v>225</v>
      </c>
      <c r="C48" s="149"/>
      <c r="D48" s="301" t="s">
        <v>198</v>
      </c>
      <c r="E48" s="322"/>
      <c r="F48" s="314" t="s">
        <v>226</v>
      </c>
      <c r="G48" s="369"/>
      <c r="H48" s="623"/>
      <c r="I48" s="626"/>
      <c r="J48" s="150"/>
      <c r="K48" s="150"/>
      <c r="L48" s="151"/>
      <c r="M48" s="152"/>
      <c r="N48" s="310"/>
      <c r="P48"/>
      <c r="Q48" s="285"/>
    </row>
    <row r="49" spans="2:17" ht="30" customHeight="1" thickTop="1" thickBot="1">
      <c r="B49" s="225" t="s">
        <v>227</v>
      </c>
      <c r="C49" s="226"/>
      <c r="D49" s="227"/>
      <c r="E49" s="315"/>
      <c r="F49" s="315"/>
      <c r="G49" s="351"/>
      <c r="H49" s="624"/>
      <c r="I49" s="627"/>
      <c r="J49" s="161"/>
      <c r="K49" s="161"/>
      <c r="L49" s="153"/>
      <c r="M49" s="154"/>
      <c r="N49" s="310"/>
      <c r="P49"/>
      <c r="Q49" s="285"/>
    </row>
    <row r="50" spans="2:17" ht="30" customHeight="1" thickTop="1" thickBot="1">
      <c r="B50" s="228"/>
      <c r="C50" s="155" t="s">
        <v>228</v>
      </c>
      <c r="D50" s="302" t="s">
        <v>198</v>
      </c>
      <c r="E50" s="323"/>
      <c r="F50" s="381"/>
      <c r="G50" s="402"/>
      <c r="H50" s="623"/>
      <c r="I50" s="627"/>
      <c r="J50" s="156"/>
      <c r="K50" s="156"/>
      <c r="L50" s="157"/>
      <c r="M50" s="158"/>
      <c r="N50" s="310"/>
      <c r="P50"/>
      <c r="Q50" s="285"/>
    </row>
    <row r="51" spans="2:17" ht="30" customHeight="1" thickTop="1" thickBot="1">
      <c r="B51" s="228"/>
      <c r="C51" s="159" t="s">
        <v>228</v>
      </c>
      <c r="D51" s="303" t="s">
        <v>198</v>
      </c>
      <c r="E51" s="324"/>
      <c r="F51" s="403"/>
      <c r="G51" s="404"/>
      <c r="H51" s="623"/>
      <c r="I51" s="627"/>
      <c r="J51" s="156"/>
      <c r="K51" s="156"/>
      <c r="L51" s="157"/>
      <c r="M51" s="158"/>
      <c r="N51" s="310"/>
      <c r="P51"/>
      <c r="Q51" s="285"/>
    </row>
    <row r="52" spans="2:17" ht="30" customHeight="1" thickTop="1" thickBot="1">
      <c r="B52" s="228"/>
      <c r="C52" s="159" t="s">
        <v>228</v>
      </c>
      <c r="D52" s="303" t="s">
        <v>198</v>
      </c>
      <c r="E52" s="324"/>
      <c r="F52" s="384"/>
      <c r="G52" s="404"/>
      <c r="H52" s="623"/>
      <c r="I52" s="627"/>
      <c r="J52" s="156"/>
      <c r="K52" s="156"/>
      <c r="L52" s="157"/>
      <c r="M52" s="158"/>
      <c r="N52" s="310"/>
      <c r="P52"/>
      <c r="Q52" s="285"/>
    </row>
    <row r="53" spans="2:17" ht="30" customHeight="1" thickTop="1" thickBot="1">
      <c r="B53" s="228"/>
      <c r="C53" s="159" t="s">
        <v>228</v>
      </c>
      <c r="D53" s="303" t="s">
        <v>198</v>
      </c>
      <c r="E53" s="324"/>
      <c r="F53" s="384"/>
      <c r="G53" s="404"/>
      <c r="H53" s="623"/>
      <c r="I53" s="627"/>
      <c r="J53" s="156"/>
      <c r="K53" s="156"/>
      <c r="L53" s="157"/>
      <c r="M53" s="158"/>
      <c r="N53" s="310"/>
      <c r="P53"/>
      <c r="Q53" s="285"/>
    </row>
    <row r="54" spans="2:17" ht="30" customHeight="1" thickTop="1" thickBot="1">
      <c r="B54" s="228"/>
      <c r="C54" s="159" t="s">
        <v>228</v>
      </c>
      <c r="D54" s="303" t="s">
        <v>198</v>
      </c>
      <c r="E54" s="324"/>
      <c r="F54" s="384"/>
      <c r="G54" s="404"/>
      <c r="H54" s="623"/>
      <c r="I54" s="627"/>
      <c r="J54" s="156"/>
      <c r="K54" s="156"/>
      <c r="L54" s="157"/>
      <c r="M54" s="158"/>
      <c r="N54" s="310"/>
      <c r="P54"/>
      <c r="Q54" s="285"/>
    </row>
    <row r="55" spans="2:17" ht="30" customHeight="1" thickTop="1" thickBot="1">
      <c r="B55" s="228"/>
      <c r="C55" s="159" t="s">
        <v>228</v>
      </c>
      <c r="D55" s="303" t="s">
        <v>198</v>
      </c>
      <c r="E55" s="324"/>
      <c r="F55" s="384"/>
      <c r="G55" s="404"/>
      <c r="H55" s="623"/>
      <c r="I55" s="627"/>
      <c r="J55" s="156"/>
      <c r="K55" s="156"/>
      <c r="L55" s="157"/>
      <c r="M55" s="158"/>
      <c r="N55" s="310"/>
      <c r="P55"/>
      <c r="Q55" s="285"/>
    </row>
    <row r="56" spans="2:17" ht="30" customHeight="1" thickTop="1" thickBot="1">
      <c r="B56" s="228"/>
      <c r="C56" s="160" t="s">
        <v>228</v>
      </c>
      <c r="D56" s="304" t="s">
        <v>198</v>
      </c>
      <c r="E56" s="325"/>
      <c r="F56" s="384"/>
      <c r="G56" s="405"/>
      <c r="H56" s="623"/>
      <c r="I56" s="627"/>
      <c r="J56" s="161"/>
      <c r="K56" s="161"/>
      <c r="L56" s="153"/>
      <c r="M56" s="162"/>
      <c r="N56" s="310"/>
      <c r="P56"/>
      <c r="Q56" s="285"/>
    </row>
    <row r="57" spans="2:17" ht="30" customHeight="1" thickTop="1" thickBot="1">
      <c r="B57" s="228"/>
      <c r="C57" s="163" t="s">
        <v>228</v>
      </c>
      <c r="D57" s="305" t="s">
        <v>198</v>
      </c>
      <c r="E57" s="326"/>
      <c r="F57" s="406"/>
      <c r="G57" s="407"/>
      <c r="H57" s="625"/>
      <c r="I57" s="627"/>
      <c r="J57" s="349"/>
      <c r="K57" s="164"/>
      <c r="L57" s="165"/>
      <c r="M57" s="166"/>
      <c r="N57" s="310"/>
      <c r="P57"/>
      <c r="Q57" s="285"/>
    </row>
    <row r="58" spans="2:17" ht="30.75" customHeight="1" thickTop="1" thickBot="1">
      <c r="B58" s="167" t="s">
        <v>222</v>
      </c>
      <c r="C58" s="168"/>
      <c r="D58" s="139"/>
      <c r="E58" s="140"/>
      <c r="F58" s="306"/>
      <c r="G58" s="308">
        <f>SUBTOTAL(9,G48,G50:G57)</f>
        <v>0</v>
      </c>
      <c r="H58" s="309">
        <f>H48</f>
        <v>0</v>
      </c>
      <c r="I58" s="350">
        <f>I48</f>
        <v>0</v>
      </c>
      <c r="J58" s="307">
        <f>SUM(G58:I58)</f>
        <v>0</v>
      </c>
      <c r="K58" s="307">
        <f>ROUNDDOWN(SUM(G58:I58)/4*3,-3)</f>
        <v>0</v>
      </c>
      <c r="L58" s="170">
        <v>10000000</v>
      </c>
      <c r="M58" s="231">
        <f>MIN(K58:L58)</f>
        <v>0</v>
      </c>
      <c r="N58" s="310"/>
      <c r="P58"/>
    </row>
    <row r="59" spans="2:17" ht="18.75">
      <c r="P59"/>
    </row>
    <row r="61" spans="2:17" ht="27.6" customHeight="1">
      <c r="B61" s="103" t="s">
        <v>229</v>
      </c>
      <c r="C61" s="143"/>
      <c r="D61" s="143"/>
      <c r="L61" s="208"/>
      <c r="M61" s="208"/>
    </row>
    <row r="62" spans="2:17" ht="37.9" customHeight="1" thickBot="1">
      <c r="L62" s="210"/>
      <c r="M62" s="208"/>
    </row>
    <row r="63" spans="2:17" ht="88.15" customHeight="1" thickBot="1">
      <c r="B63" s="628" t="s">
        <v>230</v>
      </c>
      <c r="C63" s="629"/>
      <c r="D63" s="171" t="s">
        <v>191</v>
      </c>
      <c r="E63" s="106" t="s">
        <v>231</v>
      </c>
      <c r="F63" s="107" t="s">
        <v>374</v>
      </c>
      <c r="G63" s="172" t="s">
        <v>194</v>
      </c>
      <c r="H63" s="146" t="s">
        <v>195</v>
      </c>
      <c r="I63" s="147" t="s">
        <v>373</v>
      </c>
      <c r="L63" s="209"/>
      <c r="M63" s="208"/>
    </row>
    <row r="64" spans="2:17" ht="25.15" customHeight="1" thickTop="1">
      <c r="B64" s="173" t="s">
        <v>232</v>
      </c>
      <c r="C64" s="174"/>
      <c r="D64" s="630" t="s">
        <v>198</v>
      </c>
      <c r="E64" s="611"/>
      <c r="F64" s="633"/>
      <c r="G64" s="636">
        <f>ROUNDDOWN(F64/4*3,-3)</f>
        <v>0</v>
      </c>
      <c r="H64" s="639">
        <v>450000</v>
      </c>
      <c r="I64" s="642">
        <f>MIN(G64,H64)</f>
        <v>0</v>
      </c>
      <c r="L64" s="211"/>
      <c r="M64" s="212"/>
    </row>
    <row r="65" spans="2:13" ht="25.15" customHeight="1">
      <c r="B65" s="175" t="s">
        <v>233</v>
      </c>
      <c r="C65" s="176"/>
      <c r="D65" s="631"/>
      <c r="E65" s="612"/>
      <c r="F65" s="634"/>
      <c r="G65" s="637"/>
      <c r="H65" s="640"/>
      <c r="I65" s="643"/>
      <c r="L65" s="212"/>
      <c r="M65" s="212"/>
    </row>
    <row r="66" spans="2:13" ht="25.15" customHeight="1" thickBot="1">
      <c r="B66" s="177" t="s">
        <v>234</v>
      </c>
      <c r="C66" s="178"/>
      <c r="D66" s="632"/>
      <c r="E66" s="613"/>
      <c r="F66" s="635"/>
      <c r="G66" s="638"/>
      <c r="H66" s="641"/>
      <c r="I66" s="643"/>
      <c r="L66" s="212"/>
      <c r="M66" s="212"/>
    </row>
    <row r="67" spans="2:13" ht="31.5" customHeight="1" thickTop="1" thickBot="1">
      <c r="B67" s="621" t="s">
        <v>222</v>
      </c>
      <c r="C67" s="622"/>
      <c r="D67" s="140"/>
      <c r="E67" s="140"/>
      <c r="F67" s="235">
        <f>F64</f>
        <v>0</v>
      </c>
      <c r="G67" s="179"/>
      <c r="H67" s="180"/>
      <c r="I67" s="231">
        <f>I64</f>
        <v>0</v>
      </c>
      <c r="L67" s="212"/>
      <c r="M67" s="212"/>
    </row>
    <row r="68" spans="2:13">
      <c r="L68" s="208"/>
      <c r="M68" s="208"/>
    </row>
    <row r="70" spans="2:13" ht="36.6" customHeight="1"/>
    <row r="71" spans="2:13" ht="60.6" customHeight="1"/>
    <row r="73" spans="2:13" ht="81.599999999999994" customHeight="1"/>
    <row r="74" spans="2:13" ht="15" customHeight="1">
      <c r="H74" s="213"/>
      <c r="I74" s="213"/>
    </row>
    <row r="75" spans="2:13" ht="15" customHeight="1">
      <c r="H75" s="213"/>
      <c r="I75" s="213"/>
    </row>
    <row r="76" spans="2:13" ht="15.6" customHeight="1">
      <c r="H76" s="213"/>
      <c r="I76" s="213"/>
    </row>
  </sheetData>
  <mergeCells count="41">
    <mergeCell ref="K31:K33"/>
    <mergeCell ref="L31:L33"/>
    <mergeCell ref="M31:M33"/>
    <mergeCell ref="J31:J33"/>
    <mergeCell ref="K2:M2"/>
    <mergeCell ref="J9:K9"/>
    <mergeCell ref="J10:K10"/>
    <mergeCell ref="J11:K11"/>
    <mergeCell ref="B67:C67"/>
    <mergeCell ref="H48:H57"/>
    <mergeCell ref="I48:I57"/>
    <mergeCell ref="B63:C63"/>
    <mergeCell ref="D64:D66"/>
    <mergeCell ref="E64:E66"/>
    <mergeCell ref="F64:F66"/>
    <mergeCell ref="G64:G66"/>
    <mergeCell ref="H64:H66"/>
    <mergeCell ref="I64:I66"/>
    <mergeCell ref="C8:I8"/>
    <mergeCell ref="D4:E4"/>
    <mergeCell ref="D5:E5"/>
    <mergeCell ref="B32:B33"/>
    <mergeCell ref="B47:C47"/>
    <mergeCell ref="H14:I14"/>
    <mergeCell ref="B15:C15"/>
    <mergeCell ref="D31:D33"/>
    <mergeCell ref="E31:E33"/>
    <mergeCell ref="F31:F33"/>
    <mergeCell ref="G31:G33"/>
    <mergeCell ref="H31:H33"/>
    <mergeCell ref="I31:I33"/>
    <mergeCell ref="H46:I46"/>
    <mergeCell ref="D9:E9"/>
    <mergeCell ref="D10:E10"/>
    <mergeCell ref="D11:E11"/>
    <mergeCell ref="H9:I9"/>
    <mergeCell ref="H10:I10"/>
    <mergeCell ref="H11:I11"/>
    <mergeCell ref="F9:G9"/>
    <mergeCell ref="F10:G10"/>
    <mergeCell ref="F11:G11"/>
  </mergeCells>
  <phoneticPr fontId="1"/>
  <conditionalFormatting sqref="C32">
    <cfRule type="expression" dxfId="15" priority="18">
      <formula>$C$31="職員数に応じて必要なライセンス数が変動しないもの"</formula>
    </cfRule>
  </conditionalFormatting>
  <conditionalFormatting sqref="C33">
    <cfRule type="expression" dxfId="14" priority="41">
      <formula>$D$5="介護予防認知症対応型共同生活介護"</formula>
    </cfRule>
    <cfRule type="expression" dxfId="13" priority="42">
      <formula>$D$5="介護予防特定施設入居者生活介護"</formula>
    </cfRule>
    <cfRule type="expression" dxfId="12" priority="43">
      <formula>$D$5="介護医療院"</formula>
    </cfRule>
    <cfRule type="expression" dxfId="11" priority="44">
      <formula>$D$5="軽費老人ホーム"</formula>
    </cfRule>
    <cfRule type="expression" dxfId="10" priority="45">
      <formula>$D$5="養護老人ホーム"</formula>
    </cfRule>
    <cfRule type="expression" dxfId="9" priority="46">
      <formula>$D$5="複合型サービス（看護小規模多機能型居宅介護）"</formula>
    </cfRule>
    <cfRule type="expression" dxfId="8" priority="47">
      <formula>$D$5="認知症対応型共同生活介護"</formula>
    </cfRule>
    <cfRule type="expression" dxfId="7" priority="48">
      <formula>$D$5="地域密着型特定施設入居者生活介護"</formula>
    </cfRule>
    <cfRule type="expression" dxfId="6" priority="49">
      <formula>$D$5="特定施設入居者生活介護"</formula>
    </cfRule>
    <cfRule type="expression" dxfId="5" priority="50">
      <formula>$D$5="介護老人保健施設"</formula>
    </cfRule>
    <cfRule type="expression" dxfId="4" priority="51">
      <formula>$D$5="介護老人福祉施設"</formula>
    </cfRule>
  </conditionalFormatting>
  <conditionalFormatting sqref="G17">
    <cfRule type="expression" dxfId="3" priority="9">
      <formula>" =IF(AND(G17&lt;&gt;"""", F17=""""), ""入力してください"", """")"</formula>
    </cfRule>
  </conditionalFormatting>
  <conditionalFormatting sqref="F17:F29">
    <cfRule type="expression" dxfId="2" priority="3">
      <formula>AND(NOT(ISBLANK(G17)), NOT(ISBLANK(E17)), ISBLANK(F17))</formula>
    </cfRule>
  </conditionalFormatting>
  <conditionalFormatting sqref="F35:F41">
    <cfRule type="expression" dxfId="1" priority="2">
      <formula>AND(NOT(ISBLANK(G35)), NOT(ISBLANK(E35)), ISBLANK(F35))</formula>
    </cfRule>
  </conditionalFormatting>
  <conditionalFormatting sqref="F50:F57">
    <cfRule type="expression" dxfId="0" priority="1">
      <formula>AND(NOT(ISBLANK(G50)), NOT(ISBLANK(E50)), ISBLANK(F50))</formula>
    </cfRule>
  </conditionalFormatting>
  <dataValidations count="2">
    <dataValidation type="whole" operator="greaterThanOrEqual" allowBlank="1" showInputMessage="1" showErrorMessage="1" sqref="F64:F66" xr:uid="{12D06B64-3B57-49EA-9E6D-F82D3C170479}">
      <formula1>1</formula1>
    </dataValidation>
    <dataValidation allowBlank="1" showInputMessage="1" showErrorMessage="1" errorTitle="入力エラー" error="入力してください" sqref="F17:F29 F50:F57 F35:F41" xr:uid="{D47C3F7C-E991-484F-846A-98D8AB5C450B}"/>
  </dataValidations>
  <pageMargins left="0.25" right="0.25" top="0.75" bottom="0.75" header="0.3" footer="0.3"/>
  <pageSetup paperSize="9" scale="39" fitToHeight="0" orientation="landscape" r:id="rId1"/>
  <rowBreaks count="1" manualBreakCount="1">
    <brk id="43" max="14"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4EBF45B7-C331-49BD-A646-EB932C38A842}">
          <x14:formula1>
            <xm:f>さわらないでください。!$C$3:$C$13</xm:f>
          </x14:formula1>
          <xm:sqref>C50:C57</xm:sqref>
        </x14:dataValidation>
        <x14:dataValidation type="list" allowBlank="1" showInputMessage="1" showErrorMessage="1" xr:uid="{1AF922E9-D50F-44F1-9BEE-A51C18E426AE}">
          <x14:formula1>
            <xm:f>さわらないでください。!$F$3:$F$4</xm:f>
          </x14:formula1>
          <xm:sqref>C33</xm:sqref>
        </x14:dataValidation>
        <x14:dataValidation type="list" allowBlank="1" showInputMessage="1" showErrorMessage="1" xr:uid="{0DAAAD0B-EAB4-451E-AE29-CB732442093E}">
          <x14:formula1>
            <xm:f>さわらないでください。!$H$3:$H$4</xm:f>
          </x14:formula1>
          <xm:sqref>D64:D66 D35:D41 D50:D57 D48 D31:D32 D17:D29</xm:sqref>
        </x14:dataValidation>
        <x14:dataValidation type="list" allowBlank="1" showInputMessage="1" showErrorMessage="1" xr:uid="{077BAC47-4BE4-446C-AE26-657691BE09F8}">
          <x14:formula1>
            <xm:f>さわらないでください。!$G$3:$G$5</xm:f>
          </x14:formula1>
          <xm:sqref>B6 B9</xm:sqref>
        </x14:dataValidation>
        <x14:dataValidation type="list" allowBlank="1" showInputMessage="1" showErrorMessage="1" xr:uid="{5A267CF0-2AAB-475C-8C18-C7BC6B45F3CD}">
          <x14:formula1>
            <xm:f>さわらないでください。!$E$3:$E$7</xm:f>
          </x14:formula1>
          <xm:sqref>C32</xm:sqref>
        </x14:dataValidation>
        <x14:dataValidation type="list" allowBlank="1" showInputMessage="1" showErrorMessage="1" xr:uid="{98CA01C8-0133-43F5-B31D-E3D3F8638841}">
          <x14:formula1>
            <xm:f>さわらないでください。!$D$3:$D$5</xm:f>
          </x14:formula1>
          <xm:sqref>C31</xm:sqref>
        </x14:dataValidation>
        <x14:dataValidation type="list" allowBlank="1" showInputMessage="1" showErrorMessage="1" xr:uid="{0F555E79-4C4F-4EED-8DDE-DF0A75ABAA7F}">
          <x14:formula1>
            <xm:f>'所要額調書（別紙(2)）'!$B$6:$B$36</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6AAF-89C8-433A-B734-7EF7DF848C0A}">
  <sheetPr>
    <pageSetUpPr fitToPage="1"/>
  </sheetPr>
  <dimension ref="A1:J32"/>
  <sheetViews>
    <sheetView showGridLines="0" view="pageBreakPreview" zoomScale="70" zoomScaleNormal="85" zoomScaleSheetLayoutView="70" workbookViewId="0"/>
  </sheetViews>
  <sheetFormatPr defaultColWidth="8.75" defaultRowHeight="15.75"/>
  <cols>
    <col min="1" max="1" width="3.25" style="181" customWidth="1"/>
    <col min="2" max="2" width="32.375" style="181" customWidth="1"/>
    <col min="3" max="3" width="28.75" style="181" customWidth="1"/>
    <col min="4" max="4" width="22.375" style="181" customWidth="1"/>
    <col min="5" max="5" width="27.625" style="181" customWidth="1"/>
    <col min="6" max="6" width="21.625" style="181" customWidth="1"/>
    <col min="7" max="7" width="24.25" style="181" customWidth="1"/>
    <col min="8" max="8" width="25.375" style="181" customWidth="1"/>
    <col min="9" max="9" width="24.125" style="181" customWidth="1"/>
    <col min="10" max="10" width="5" style="181" customWidth="1"/>
    <col min="11" max="16384" width="8.75" style="181"/>
  </cols>
  <sheetData>
    <row r="1" spans="1:10" ht="21.6" customHeight="1">
      <c r="A1" s="199" t="str">
        <f>IF(ISERROR(G4), "様式第１号別紙（2）（契約内訳２）", "（契約内訳" &amp;G4 &amp; "ー2）")</f>
        <v>（契約内訳(自動入力)ー2）</v>
      </c>
      <c r="H1" s="221" t="s">
        <v>56</v>
      </c>
      <c r="I1" s="662" t="str">
        <f>IF(連絡票!C7="","(自動入力)",連絡票!C7)</f>
        <v>(自動入力)</v>
      </c>
      <c r="J1" s="662"/>
    </row>
    <row r="2" spans="1:10" ht="27.75" customHeight="1" thickBot="1">
      <c r="A2" s="198" t="s">
        <v>280</v>
      </c>
    </row>
    <row r="3" spans="1:10" ht="27.6" customHeight="1" thickBot="1">
      <c r="A3" s="198"/>
      <c r="B3" s="663" t="s">
        <v>329</v>
      </c>
      <c r="C3" s="664"/>
      <c r="D3" s="591" t="s">
        <v>330</v>
      </c>
      <c r="E3" s="591"/>
      <c r="F3" s="217" t="s">
        <v>331</v>
      </c>
      <c r="G3" s="219" t="s">
        <v>333</v>
      </c>
      <c r="H3" s="220" t="s">
        <v>332</v>
      </c>
    </row>
    <row r="4" spans="1:10" ht="27.75" customHeight="1" thickTop="1" thickBot="1">
      <c r="A4" s="198"/>
      <c r="B4" s="665" t="s">
        <v>412</v>
      </c>
      <c r="C4" s="666"/>
      <c r="D4" s="592" t="str">
        <f>IF(OR(B4="（所要額調書(別紙（2）)で入力した事業所等名をプルダウンから選択）", B4=""), "(自動入力)",VLOOKUP(B4,'所要額調書（別紙(2)）'!B7:E16,4,FALSE))</f>
        <v>(自動入力)</v>
      </c>
      <c r="E4" s="592"/>
      <c r="F4" s="222" t="str">
        <f>IF(連絡票!C3="","(自動入力)",連絡票!C3)</f>
        <v>(自動入力)</v>
      </c>
      <c r="G4" s="222" t="str">
        <f>IF(OR(B4="（所要額調書(別紙（2）)で入力した事業所等名をプルダウンから選択）", B4=""), "(自動入力)", INDEX('所要額調書（別紙(2)）'!A7:A22, MATCH(B4,'所要額調書（別紙(2)）'!B7:B29, 0)))</f>
        <v>(自動入力)</v>
      </c>
      <c r="H4" s="330" t="str">
        <f>IF('所要額調書（別紙(2)）'!B17=0,"(自動入力)",'所要額調書（別紙(2)）'!B17)</f>
        <v>(自動入力)</v>
      </c>
    </row>
    <row r="5" spans="1:10" ht="15" customHeight="1">
      <c r="A5" s="198"/>
    </row>
    <row r="6" spans="1:10" ht="25.15" customHeight="1">
      <c r="B6" s="199" t="s">
        <v>278</v>
      </c>
      <c r="C6" s="182"/>
      <c r="D6" s="182"/>
    </row>
    <row r="7" spans="1:10" ht="28.5" customHeight="1">
      <c r="B7" s="656" t="s">
        <v>235</v>
      </c>
      <c r="C7" s="657"/>
      <c r="D7" s="657"/>
      <c r="E7" s="658"/>
    </row>
    <row r="8" spans="1:10" ht="23.25" customHeight="1">
      <c r="B8" s="659"/>
      <c r="C8" s="660"/>
      <c r="D8" s="660"/>
      <c r="E8" s="661"/>
    </row>
    <row r="9" spans="1:10" ht="20.25" thickBot="1">
      <c r="B9" s="181" t="s">
        <v>236</v>
      </c>
      <c r="E9" s="183"/>
    </row>
    <row r="10" spans="1:10" ht="40.5" thickBot="1">
      <c r="B10" s="184" t="s">
        <v>237</v>
      </c>
      <c r="C10" s="185" t="s">
        <v>191</v>
      </c>
      <c r="D10" s="186" t="s">
        <v>238</v>
      </c>
      <c r="E10" s="187" t="s">
        <v>239</v>
      </c>
    </row>
    <row r="11" spans="1:10" ht="31.5">
      <c r="B11" s="236" t="s">
        <v>240</v>
      </c>
      <c r="C11" s="237" t="s">
        <v>198</v>
      </c>
      <c r="D11" s="238"/>
      <c r="E11" s="408"/>
    </row>
    <row r="12" spans="1:10" ht="31.5">
      <c r="B12" s="236" t="s">
        <v>241</v>
      </c>
      <c r="C12" s="237" t="s">
        <v>198</v>
      </c>
      <c r="D12" s="239"/>
      <c r="E12" s="409"/>
    </row>
    <row r="13" spans="1:10" ht="31.5">
      <c r="B13" s="240" t="s">
        <v>241</v>
      </c>
      <c r="C13" s="241" t="s">
        <v>198</v>
      </c>
      <c r="D13" s="242"/>
      <c r="E13" s="410"/>
    </row>
    <row r="14" spans="1:10" ht="31.5">
      <c r="B14" s="240" t="s">
        <v>241</v>
      </c>
      <c r="C14" s="241" t="s">
        <v>198</v>
      </c>
      <c r="D14" s="242"/>
      <c r="E14" s="410"/>
    </row>
    <row r="15" spans="1:10" ht="32.25" thickBot="1">
      <c r="B15" s="240" t="s">
        <v>241</v>
      </c>
      <c r="C15" s="241" t="s">
        <v>198</v>
      </c>
      <c r="D15" s="242"/>
      <c r="E15" s="410"/>
    </row>
    <row r="16" spans="1:10" ht="16.5" thickBot="1">
      <c r="B16" s="188" t="s">
        <v>222</v>
      </c>
      <c r="C16" s="169"/>
      <c r="D16" s="189"/>
      <c r="E16" s="411">
        <f>SUBTOTAL(9,E11:E15)</f>
        <v>0</v>
      </c>
    </row>
    <row r="21" spans="2:9" ht="28.5">
      <c r="B21" s="199" t="s">
        <v>279</v>
      </c>
      <c r="C21" s="182"/>
      <c r="D21" s="182"/>
    </row>
    <row r="22" spans="2:9" ht="26.45" customHeight="1" thickBot="1">
      <c r="B22" s="181" t="s">
        <v>242</v>
      </c>
      <c r="I22" s="183" t="s">
        <v>189</v>
      </c>
    </row>
    <row r="23" spans="2:9" ht="32.25" thickBot="1">
      <c r="B23" s="184" t="s">
        <v>237</v>
      </c>
      <c r="C23" s="185" t="s">
        <v>243</v>
      </c>
      <c r="D23" s="185" t="s">
        <v>191</v>
      </c>
      <c r="E23" s="185" t="s">
        <v>244</v>
      </c>
      <c r="F23" s="190" t="s">
        <v>245</v>
      </c>
      <c r="G23" s="190" t="s">
        <v>246</v>
      </c>
      <c r="H23" s="190" t="s">
        <v>247</v>
      </c>
      <c r="I23" s="191" t="s">
        <v>248</v>
      </c>
    </row>
    <row r="24" spans="2:9" ht="31.5">
      <c r="B24" s="236" t="s">
        <v>240</v>
      </c>
      <c r="C24" s="229" t="s">
        <v>249</v>
      </c>
      <c r="D24" s="237" t="s">
        <v>198</v>
      </c>
      <c r="E24" s="229"/>
      <c r="F24" s="412"/>
      <c r="G24" s="412"/>
      <c r="H24" s="414">
        <v>133333</v>
      </c>
      <c r="I24" s="415">
        <f t="shared" ref="I24:I31" si="0">F24*MIN(G24, H24)</f>
        <v>0</v>
      </c>
    </row>
    <row r="25" spans="2:9" ht="31.5">
      <c r="B25" s="236" t="s">
        <v>240</v>
      </c>
      <c r="C25" s="229" t="s">
        <v>250</v>
      </c>
      <c r="D25" s="243" t="s">
        <v>198</v>
      </c>
      <c r="E25" s="229"/>
      <c r="F25" s="413"/>
      <c r="G25" s="413"/>
      <c r="H25" s="416">
        <v>133333</v>
      </c>
      <c r="I25" s="417">
        <f t="shared" si="0"/>
        <v>0</v>
      </c>
    </row>
    <row r="26" spans="2:9" ht="31.5">
      <c r="B26" s="240" t="s">
        <v>240</v>
      </c>
      <c r="C26" s="230" t="s">
        <v>250</v>
      </c>
      <c r="D26" s="244" t="s">
        <v>198</v>
      </c>
      <c r="E26" s="230"/>
      <c r="F26" s="389"/>
      <c r="G26" s="389"/>
      <c r="H26" s="418">
        <v>133333</v>
      </c>
      <c r="I26" s="376">
        <f t="shared" si="0"/>
        <v>0</v>
      </c>
    </row>
    <row r="27" spans="2:9" ht="31.5">
      <c r="B27" s="240" t="s">
        <v>241</v>
      </c>
      <c r="C27" s="230" t="s">
        <v>250</v>
      </c>
      <c r="D27" s="244" t="s">
        <v>198</v>
      </c>
      <c r="E27" s="230"/>
      <c r="F27" s="389"/>
      <c r="G27" s="389"/>
      <c r="H27" s="418">
        <v>133333</v>
      </c>
      <c r="I27" s="376">
        <f t="shared" si="0"/>
        <v>0</v>
      </c>
    </row>
    <row r="28" spans="2:9" ht="31.5">
      <c r="B28" s="240" t="s">
        <v>241</v>
      </c>
      <c r="C28" s="230" t="s">
        <v>250</v>
      </c>
      <c r="D28" s="244" t="s">
        <v>198</v>
      </c>
      <c r="E28" s="230"/>
      <c r="F28" s="389"/>
      <c r="G28" s="389"/>
      <c r="H28" s="418">
        <v>133333</v>
      </c>
      <c r="I28" s="376">
        <f t="shared" si="0"/>
        <v>0</v>
      </c>
    </row>
    <row r="29" spans="2:9" ht="31.5">
      <c r="B29" s="240" t="s">
        <v>241</v>
      </c>
      <c r="C29" s="230" t="s">
        <v>250</v>
      </c>
      <c r="D29" s="245" t="s">
        <v>251</v>
      </c>
      <c r="E29" s="230"/>
      <c r="F29" s="389"/>
      <c r="G29" s="389"/>
      <c r="H29" s="418">
        <v>133333</v>
      </c>
      <c r="I29" s="376">
        <f t="shared" si="0"/>
        <v>0</v>
      </c>
    </row>
    <row r="30" spans="2:9" ht="31.5">
      <c r="B30" s="240" t="s">
        <v>252</v>
      </c>
      <c r="C30" s="230" t="s">
        <v>250</v>
      </c>
      <c r="D30" s="245" t="s">
        <v>251</v>
      </c>
      <c r="E30" s="230"/>
      <c r="F30" s="389"/>
      <c r="G30" s="389"/>
      <c r="H30" s="418">
        <v>133333</v>
      </c>
      <c r="I30" s="376">
        <f t="shared" si="0"/>
        <v>0</v>
      </c>
    </row>
    <row r="31" spans="2:9" ht="32.25" thickBot="1">
      <c r="B31" s="246" t="s">
        <v>241</v>
      </c>
      <c r="C31" s="247" t="s">
        <v>250</v>
      </c>
      <c r="D31" s="248" t="s">
        <v>251</v>
      </c>
      <c r="E31" s="247"/>
      <c r="F31" s="392"/>
      <c r="G31" s="392"/>
      <c r="H31" s="419">
        <v>133333</v>
      </c>
      <c r="I31" s="379">
        <f t="shared" si="0"/>
        <v>0</v>
      </c>
    </row>
    <row r="32" spans="2:9" ht="16.5" thickBot="1">
      <c r="B32" s="188" t="s">
        <v>222</v>
      </c>
      <c r="C32" s="169"/>
      <c r="D32" s="169"/>
      <c r="E32" s="169"/>
      <c r="F32" s="169"/>
      <c r="G32" s="169"/>
      <c r="H32" s="420"/>
      <c r="I32" s="411">
        <f>SUBTOTAL(9,I24:I31)</f>
        <v>0</v>
      </c>
    </row>
  </sheetData>
  <mergeCells count="6">
    <mergeCell ref="B7:E8"/>
    <mergeCell ref="I1:J1"/>
    <mergeCell ref="B3:C3"/>
    <mergeCell ref="B4:C4"/>
    <mergeCell ref="D3:E3"/>
    <mergeCell ref="D4:E4"/>
  </mergeCells>
  <phoneticPr fontId="1"/>
  <dataValidations count="2">
    <dataValidation type="whole" operator="greaterThanOrEqual" allowBlank="1" showInputMessage="1" showErrorMessage="1" sqref="G24:G31" xr:uid="{2F88095C-3B6D-4E8E-91BC-035BDFFF846A}">
      <formula1>1</formula1>
    </dataValidation>
    <dataValidation type="whole" allowBlank="1" showInputMessage="1" showErrorMessage="1" sqref="F24:F31" xr:uid="{5852626D-EACF-42C3-815A-F516247EED7D}">
      <formula1>1</formula1>
      <formula2>1000</formula2>
    </dataValidation>
  </dataValidations>
  <pageMargins left="0.7" right="0.7" top="0.75" bottom="0.75" header="0.3" footer="0.3"/>
  <pageSetup paperSize="9" scale="51" fitToWidth="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78EEAFF-A045-4C54-BBC9-F0E8E2FDA79F}">
          <x14:formula1>
            <xm:f>さわらないでください。!$I$3:$I$15</xm:f>
          </x14:formula1>
          <xm:sqref>B11:B15 B24:B31</xm:sqref>
        </x14:dataValidation>
        <x14:dataValidation type="list" allowBlank="1" showInputMessage="1" showErrorMessage="1" xr:uid="{5B0113C7-490C-47F3-93F4-4A1093B7D477}">
          <x14:formula1>
            <xm:f>さわらないでください。!$H$3:$H$4</xm:f>
          </x14:formula1>
          <xm:sqref>D24:D28 C11:C15</xm:sqref>
        </x14:dataValidation>
        <x14:dataValidation type="list" allowBlank="1" showInputMessage="1" showErrorMessage="1" xr:uid="{9DDFB7D3-B21E-4C7C-ABF8-05C03982636A}">
          <x14:formula1>
            <xm:f>さわらないでください。!$B$3:$B$6</xm:f>
          </x14:formula1>
          <xm:sqref>C24:C31 D29:D31</xm:sqref>
        </x14:dataValidation>
        <x14:dataValidation type="list" allowBlank="1" showInputMessage="1" showErrorMessage="1" xr:uid="{44BB84B6-CF92-4A65-86CD-BEA24B83EC2C}">
          <x14:formula1>
            <xm:f>'所要額調書（別紙(2)）'!$B$6:$B$36</xm:f>
          </x14:formula1>
          <xm:sqref>B4:C4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
  <sheetViews>
    <sheetView view="pageBreakPreview" zoomScaleNormal="100" zoomScaleSheetLayoutView="100" workbookViewId="0">
      <selection activeCell="B9" sqref="B9"/>
    </sheetView>
  </sheetViews>
  <sheetFormatPr defaultColWidth="9" defaultRowHeight="18.75"/>
  <cols>
    <col min="1" max="1" width="38.5" style="22" customWidth="1"/>
    <col min="2" max="2" width="22.125" style="22" customWidth="1"/>
    <col min="3" max="3" width="29.5" style="22" customWidth="1"/>
    <col min="4" max="16384" width="9" style="22"/>
  </cols>
  <sheetData>
    <row r="1" spans="1:3" ht="30" customHeight="1">
      <c r="A1" s="22" t="s">
        <v>47</v>
      </c>
    </row>
    <row r="2" spans="1:3" ht="30" customHeight="1"/>
    <row r="3" spans="1:3" ht="30" customHeight="1">
      <c r="A3" s="667" t="s">
        <v>81</v>
      </c>
      <c r="B3" s="667"/>
      <c r="C3" s="667"/>
    </row>
    <row r="4" spans="1:3" ht="30" customHeight="1">
      <c r="A4" s="24"/>
    </row>
    <row r="5" spans="1:3" ht="30" customHeight="1">
      <c r="A5" s="24"/>
    </row>
    <row r="6" spans="1:3" ht="30" customHeight="1">
      <c r="A6" s="24" t="s">
        <v>40</v>
      </c>
      <c r="C6" s="23" t="s">
        <v>48</v>
      </c>
    </row>
    <row r="7" spans="1:3" ht="30" customHeight="1">
      <c r="A7" s="25" t="s">
        <v>41</v>
      </c>
      <c r="B7" s="25" t="s">
        <v>42</v>
      </c>
      <c r="C7" s="25" t="s">
        <v>43</v>
      </c>
    </row>
    <row r="8" spans="1:3" ht="30" customHeight="1">
      <c r="A8" s="26" t="s">
        <v>44</v>
      </c>
      <c r="B8" s="422" t="str">
        <f>IF('所要額調書（別紙(2)）'!M17=0,"(自動計算)",'所要額調書（別紙(2)）'!M17)</f>
        <v>(自動計算)</v>
      </c>
      <c r="C8" s="26" t="s">
        <v>337</v>
      </c>
    </row>
    <row r="9" spans="1:3" ht="30" customHeight="1">
      <c r="A9" s="50" t="s">
        <v>45</v>
      </c>
      <c r="B9" s="421" t="str">
        <f>IF(B8="(自動計算)","0",B10-B8)</f>
        <v>0</v>
      </c>
      <c r="C9" s="51"/>
    </row>
    <row r="10" spans="1:3" ht="30" customHeight="1">
      <c r="A10" s="201" t="s">
        <v>32</v>
      </c>
      <c r="B10" s="203">
        <f>'所要額調書（別紙(2)）'!G17</f>
        <v>0</v>
      </c>
      <c r="C10" s="200" t="s">
        <v>334</v>
      </c>
    </row>
    <row r="11" spans="1:3" ht="30" customHeight="1">
      <c r="A11" s="24"/>
    </row>
    <row r="12" spans="1:3" ht="30" customHeight="1">
      <c r="A12" s="24" t="s">
        <v>46</v>
      </c>
    </row>
    <row r="13" spans="1:3" ht="30" customHeight="1">
      <c r="A13" s="25" t="s">
        <v>41</v>
      </c>
      <c r="B13" s="25" t="s">
        <v>42</v>
      </c>
      <c r="C13" s="25" t="s">
        <v>43</v>
      </c>
    </row>
    <row r="14" spans="1:3" ht="30" customHeight="1">
      <c r="A14" s="201" t="s">
        <v>459</v>
      </c>
      <c r="B14" s="203">
        <f>'所要額調書（別紙(2)）'!G17</f>
        <v>0</v>
      </c>
      <c r="C14" s="200" t="s">
        <v>335</v>
      </c>
    </row>
    <row r="15" spans="1:3" ht="30" customHeight="1">
      <c r="A15" s="24"/>
    </row>
    <row r="16" spans="1:3" ht="30" customHeight="1">
      <c r="A16" s="669" t="s">
        <v>336</v>
      </c>
      <c r="B16" s="669"/>
      <c r="C16" s="669"/>
    </row>
    <row r="17" spans="1:3" ht="30" customHeight="1">
      <c r="A17" s="669"/>
      <c r="B17" s="669"/>
      <c r="C17" s="669"/>
    </row>
    <row r="18" spans="1:3" ht="30" customHeight="1">
      <c r="A18" s="27"/>
    </row>
    <row r="19" spans="1:3" ht="30" customHeight="1">
      <c r="A19" s="27"/>
      <c r="B19" s="28" t="s">
        <v>54</v>
      </c>
    </row>
    <row r="20" spans="1:3" ht="30" customHeight="1">
      <c r="B20" s="668" t="str">
        <f>IF(連絡票!C7="","(自動入力)",連絡票!C7)</f>
        <v>(自動入力)</v>
      </c>
      <c r="C20" s="668"/>
    </row>
  </sheetData>
  <mergeCells count="4">
    <mergeCell ref="A3:C3"/>
    <mergeCell ref="B20:C20"/>
    <mergeCell ref="A16:C16"/>
    <mergeCell ref="A17:C17"/>
  </mergeCells>
  <phoneticPr fontId="1"/>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B424-6F2A-43E5-8020-A1ED678968C4}">
  <sheetPr>
    <pageSetUpPr fitToPage="1"/>
  </sheetPr>
  <dimension ref="A1:AY34"/>
  <sheetViews>
    <sheetView showGridLines="0" view="pageBreakPreview" zoomScaleNormal="100" zoomScaleSheetLayoutView="100" workbookViewId="0">
      <selection sqref="A1:H1"/>
    </sheetView>
  </sheetViews>
  <sheetFormatPr defaultColWidth="8.125" defaultRowHeight="13.5"/>
  <cols>
    <col min="1" max="1" width="4.375" style="58" customWidth="1"/>
    <col min="2" max="2" width="28.25" style="58" customWidth="1"/>
    <col min="3" max="3" width="32.25" style="58" customWidth="1"/>
    <col min="4" max="4" width="6.875" style="58" customWidth="1"/>
    <col min="5" max="5" width="2.875" style="59" customWidth="1"/>
    <col min="6" max="6" width="4.625" style="59" bestFit="1" customWidth="1"/>
    <col min="7" max="7" width="2.875" style="59" customWidth="1"/>
    <col min="8" max="8" width="6.125" style="59" bestFit="1" customWidth="1"/>
    <col min="9" max="9" width="1.125" style="57" customWidth="1"/>
    <col min="10" max="16384" width="8.125" style="57"/>
  </cols>
  <sheetData>
    <row r="1" spans="1:10">
      <c r="A1" s="677" t="s">
        <v>82</v>
      </c>
      <c r="B1" s="677"/>
      <c r="C1" s="677"/>
      <c r="D1" s="677"/>
      <c r="E1" s="677"/>
      <c r="F1" s="677"/>
      <c r="G1" s="677"/>
      <c r="H1" s="677"/>
    </row>
    <row r="2" spans="1:10" ht="17.45" customHeight="1">
      <c r="A2" s="678" t="s">
        <v>83</v>
      </c>
      <c r="B2" s="678"/>
      <c r="C2" s="678"/>
      <c r="D2" s="678"/>
      <c r="E2" s="678"/>
      <c r="F2" s="678"/>
      <c r="G2" s="678"/>
      <c r="H2" s="678"/>
    </row>
    <row r="3" spans="1:10" ht="8.4499999999999993" customHeight="1"/>
    <row r="4" spans="1:10" s="60" customFormat="1" ht="14.25">
      <c r="A4" s="73" t="s">
        <v>84</v>
      </c>
      <c r="B4" s="74"/>
      <c r="C4" s="74"/>
      <c r="D4" s="74"/>
      <c r="E4" s="75"/>
      <c r="F4" s="75"/>
      <c r="G4" s="75"/>
      <c r="H4" s="75"/>
    </row>
    <row r="5" spans="1:10" s="60" customFormat="1" ht="3" customHeight="1">
      <c r="A5" s="73"/>
      <c r="B5" s="74"/>
      <c r="C5" s="74"/>
      <c r="D5" s="74"/>
      <c r="E5" s="75"/>
      <c r="F5" s="75"/>
      <c r="G5" s="75"/>
      <c r="H5" s="75"/>
    </row>
    <row r="6" spans="1:10" s="60" customFormat="1" ht="31.9" customHeight="1">
      <c r="A6" s="679" t="s">
        <v>182</v>
      </c>
      <c r="B6" s="679"/>
      <c r="C6" s="679"/>
      <c r="D6" s="679"/>
      <c r="E6" s="679"/>
      <c r="F6" s="679"/>
      <c r="G6" s="679"/>
      <c r="H6" s="679"/>
      <c r="J6" s="61"/>
    </row>
    <row r="7" spans="1:10" s="60" customFormat="1" ht="14.25">
      <c r="A7" s="680" t="s">
        <v>85</v>
      </c>
      <c r="B7" s="680"/>
      <c r="C7" s="680"/>
      <c r="D7" s="680"/>
      <c r="E7" s="680"/>
      <c r="F7" s="680"/>
      <c r="G7" s="680"/>
      <c r="H7" s="680"/>
    </row>
    <row r="8" spans="1:10" s="76" customFormat="1" ht="12">
      <c r="A8" s="681" t="s">
        <v>118</v>
      </c>
      <c r="B8" s="681"/>
      <c r="C8" s="681"/>
      <c r="D8" s="681"/>
      <c r="E8" s="681"/>
      <c r="F8" s="75"/>
      <c r="G8" s="75"/>
      <c r="H8" s="75"/>
    </row>
    <row r="9" spans="1:10" ht="5.45" customHeight="1">
      <c r="A9" s="676"/>
      <c r="B9" s="676"/>
      <c r="C9" s="676"/>
      <c r="D9" s="676"/>
      <c r="E9" s="676"/>
    </row>
    <row r="10" spans="1:10" ht="59.45" customHeight="1">
      <c r="A10" s="62">
        <v>1</v>
      </c>
      <c r="B10" s="670" t="s">
        <v>114</v>
      </c>
      <c r="C10" s="671"/>
      <c r="D10" s="672"/>
      <c r="E10" s="223"/>
      <c r="F10" s="63" t="s">
        <v>86</v>
      </c>
      <c r="G10" s="224"/>
      <c r="H10" s="64" t="s">
        <v>87</v>
      </c>
    </row>
    <row r="11" spans="1:10" ht="29.45" customHeight="1">
      <c r="A11" s="62">
        <v>2</v>
      </c>
      <c r="B11" s="673" t="s">
        <v>115</v>
      </c>
      <c r="C11" s="674"/>
      <c r="D11" s="675"/>
      <c r="E11" s="223"/>
      <c r="F11" s="63" t="s">
        <v>86</v>
      </c>
      <c r="G11" s="224"/>
      <c r="H11" s="64" t="s">
        <v>87</v>
      </c>
    </row>
    <row r="12" spans="1:10" ht="36" customHeight="1">
      <c r="A12" s="62">
        <v>3</v>
      </c>
      <c r="B12" s="673" t="s">
        <v>116</v>
      </c>
      <c r="C12" s="674"/>
      <c r="D12" s="675"/>
      <c r="E12" s="223"/>
      <c r="F12" s="63" t="s">
        <v>86</v>
      </c>
      <c r="G12" s="224"/>
      <c r="H12" s="64" t="s">
        <v>87</v>
      </c>
    </row>
    <row r="13" spans="1:10" ht="24.6" customHeight="1">
      <c r="A13" s="62">
        <v>4</v>
      </c>
      <c r="B13" s="673" t="s">
        <v>88</v>
      </c>
      <c r="C13" s="674"/>
      <c r="D13" s="675"/>
      <c r="E13" s="223"/>
      <c r="F13" s="63" t="s">
        <v>86</v>
      </c>
      <c r="G13" s="224"/>
      <c r="H13" s="64" t="s">
        <v>87</v>
      </c>
    </row>
    <row r="14" spans="1:10" ht="27" customHeight="1">
      <c r="A14" s="62">
        <v>5</v>
      </c>
      <c r="B14" s="673" t="s">
        <v>117</v>
      </c>
      <c r="C14" s="674"/>
      <c r="D14" s="675"/>
      <c r="E14" s="223"/>
      <c r="F14" s="63" t="s">
        <v>86</v>
      </c>
      <c r="G14" s="224"/>
      <c r="H14" s="64" t="s">
        <v>87</v>
      </c>
    </row>
    <row r="15" spans="1:10" ht="159" customHeight="1">
      <c r="A15" s="62">
        <v>6</v>
      </c>
      <c r="B15" s="673" t="s">
        <v>89</v>
      </c>
      <c r="C15" s="674"/>
      <c r="D15" s="675"/>
      <c r="E15" s="223"/>
      <c r="F15" s="63" t="s">
        <v>86</v>
      </c>
      <c r="G15" s="224"/>
      <c r="H15" s="64" t="s">
        <v>87</v>
      </c>
    </row>
    <row r="16" spans="1:10" ht="39" customHeight="1">
      <c r="A16" s="62">
        <v>7</v>
      </c>
      <c r="B16" s="686" t="s">
        <v>183</v>
      </c>
      <c r="C16" s="687"/>
      <c r="D16" s="688"/>
      <c r="E16" s="223"/>
      <c r="F16" s="63" t="s">
        <v>86</v>
      </c>
      <c r="G16" s="224"/>
      <c r="H16" s="64" t="s">
        <v>87</v>
      </c>
    </row>
    <row r="17" spans="1:51" ht="53.45" customHeight="1">
      <c r="A17" s="62">
        <v>8</v>
      </c>
      <c r="B17" s="686" t="s">
        <v>90</v>
      </c>
      <c r="C17" s="687"/>
      <c r="D17" s="688"/>
      <c r="E17" s="223"/>
      <c r="F17" s="63" t="s">
        <v>86</v>
      </c>
      <c r="G17" s="224"/>
      <c r="H17" s="64" t="s">
        <v>87</v>
      </c>
    </row>
    <row r="18" spans="1:51" ht="60.6" customHeight="1">
      <c r="A18" s="62">
        <v>9</v>
      </c>
      <c r="B18" s="686" t="s">
        <v>91</v>
      </c>
      <c r="C18" s="687"/>
      <c r="D18" s="688"/>
      <c r="E18" s="223"/>
      <c r="F18" s="63" t="s">
        <v>86</v>
      </c>
      <c r="G18" s="224"/>
      <c r="H18" s="64" t="s">
        <v>87</v>
      </c>
    </row>
    <row r="19" spans="1:51" ht="41.45" customHeight="1">
      <c r="A19" s="62">
        <v>10</v>
      </c>
      <c r="B19" s="686" t="s">
        <v>92</v>
      </c>
      <c r="C19" s="687"/>
      <c r="D19" s="688"/>
      <c r="E19" s="223"/>
      <c r="F19" s="63" t="s">
        <v>86</v>
      </c>
      <c r="G19" s="224"/>
      <c r="H19" s="64" t="s">
        <v>87</v>
      </c>
    </row>
    <row r="20" spans="1:51" ht="30" customHeight="1">
      <c r="A20" s="62">
        <v>11</v>
      </c>
      <c r="B20" s="686" t="s">
        <v>93</v>
      </c>
      <c r="C20" s="687"/>
      <c r="D20" s="688"/>
      <c r="E20" s="223"/>
      <c r="F20" s="63" t="s">
        <v>86</v>
      </c>
      <c r="G20" s="224"/>
      <c r="H20" s="64" t="s">
        <v>87</v>
      </c>
    </row>
    <row r="21" spans="1:51" ht="24.6" customHeight="1">
      <c r="A21" s="685" t="s">
        <v>94</v>
      </c>
      <c r="B21" s="685"/>
      <c r="C21" s="685"/>
      <c r="D21" s="685"/>
      <c r="E21" s="685"/>
      <c r="F21" s="685"/>
      <c r="G21" s="685"/>
      <c r="H21" s="685"/>
    </row>
    <row r="23" spans="1:51">
      <c r="A23" s="65"/>
      <c r="B23" s="65"/>
      <c r="C23" s="65"/>
      <c r="D23" s="683" t="str">
        <f>IF(連絡票!C6="","(自動入力)",連絡票!C6)</f>
        <v>(自動入力)</v>
      </c>
      <c r="E23" s="683"/>
      <c r="F23" s="683"/>
      <c r="G23" s="683"/>
      <c r="H23" s="683"/>
    </row>
    <row r="24" spans="1:51" ht="46.5" customHeight="1">
      <c r="A24" s="66"/>
      <c r="B24" s="67" t="s">
        <v>95</v>
      </c>
      <c r="C24" s="684" t="str">
        <f>IF(連絡票!C10="","(自動入力)",連絡票!C10)</f>
        <v>(自動入力)</v>
      </c>
      <c r="D24" s="684"/>
      <c r="E24" s="684"/>
      <c r="F24" s="684"/>
      <c r="G24" s="684"/>
      <c r="H24" s="684"/>
      <c r="I24" s="6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row>
    <row r="25" spans="1:51" ht="26.25" customHeight="1">
      <c r="A25" s="66"/>
      <c r="B25" s="67" t="s">
        <v>96</v>
      </c>
      <c r="C25" s="684" t="str">
        <f>IF(連絡票!C7="","(自動入力)",連絡票!C7)</f>
        <v>(自動入力)</v>
      </c>
      <c r="D25" s="684"/>
      <c r="E25" s="684"/>
      <c r="F25" s="684"/>
      <c r="G25" s="684"/>
      <c r="H25" s="684"/>
      <c r="I25" s="69"/>
    </row>
    <row r="26" spans="1:51" ht="26.25" customHeight="1">
      <c r="B26" s="67" t="s">
        <v>414</v>
      </c>
      <c r="C26" s="682" t="str">
        <f>IF(連絡票!C8="","(自動入力)",連絡票!C8)</f>
        <v>(自動入力)</v>
      </c>
      <c r="D26" s="682"/>
      <c r="E26" s="682"/>
      <c r="F26" s="682"/>
      <c r="G26" s="682"/>
      <c r="H26" s="682"/>
      <c r="I26" s="70"/>
    </row>
    <row r="34" spans="10:10">
      <c r="J34" s="57" t="s">
        <v>97</v>
      </c>
    </row>
  </sheetData>
  <sheetProtection formatCells="0" formatColumns="0" formatRows="0"/>
  <mergeCells count="22">
    <mergeCell ref="C26:H26"/>
    <mergeCell ref="B14:D14"/>
    <mergeCell ref="D23:H23"/>
    <mergeCell ref="C24:H24"/>
    <mergeCell ref="C25:H25"/>
    <mergeCell ref="A21:H21"/>
    <mergeCell ref="B20:D20"/>
    <mergeCell ref="B15:D15"/>
    <mergeCell ref="B16:D16"/>
    <mergeCell ref="B17:D17"/>
    <mergeCell ref="B18:D18"/>
    <mergeCell ref="B19:D19"/>
    <mergeCell ref="A1:H1"/>
    <mergeCell ref="A2:H2"/>
    <mergeCell ref="A6:H6"/>
    <mergeCell ref="A7:H7"/>
    <mergeCell ref="A8:E8"/>
    <mergeCell ref="B10:D10"/>
    <mergeCell ref="B11:D11"/>
    <mergeCell ref="B12:D12"/>
    <mergeCell ref="B13:D13"/>
    <mergeCell ref="A9:E9"/>
  </mergeCells>
  <phoneticPr fontId="1"/>
  <dataValidations count="1">
    <dataValidation type="list" allowBlank="1" showInputMessage="1" showErrorMessage="1" sqref="E10:E20 G10:G20" xr:uid="{D62E7CCE-0CC3-42D0-A489-9F951F253748}">
      <formula1>$J$34</formula1>
    </dataValidation>
  </dataValidations>
  <printOptions horizontalCentered="1"/>
  <pageMargins left="0.82677165354330717" right="0.82677165354330717"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はじめにお読みください！</vt:lpstr>
      <vt:lpstr>連絡票</vt:lpstr>
      <vt:lpstr>交付申請書（様式第１号）</vt:lpstr>
      <vt:lpstr>導入計画書（別紙(1)）</vt:lpstr>
      <vt:lpstr>所要額調書（別紙(2)）</vt:lpstr>
      <vt:lpstr>契約内訳１－１</vt:lpstr>
      <vt:lpstr>契約内訳１－２</vt:lpstr>
      <vt:lpstr>収支予算書（別紙(3)）</vt:lpstr>
      <vt:lpstr>要件確認申立書（別紙(4)）</vt:lpstr>
      <vt:lpstr>さわらないでください。</vt:lpstr>
      <vt:lpstr>'はじめにお読みください！'!Print_Area</vt:lpstr>
      <vt:lpstr>'契約内訳１－１'!Print_Area</vt:lpstr>
      <vt:lpstr>'契約内訳１－２'!Print_Area</vt:lpstr>
      <vt:lpstr>'交付申請書（様式第１号）'!Print_Area</vt:lpstr>
      <vt:lpstr>'収支予算書（別紙(3)）'!Print_Area</vt:lpstr>
      <vt:lpstr>'所要額調書（別紙(2)）'!Print_Area</vt:lpstr>
      <vt:lpstr>'導入計画書（別紙(1)）'!Print_Area</vt:lpstr>
      <vt:lpstr>'要件確認申立書（別紙(4)）'!Print_Area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2025-08-15T08:31:20Z</dcterms:created>
  <dcterms:modified xsi:type="dcterms:W3CDTF">2025-08-15T08:31:32Z</dcterms:modified>
</cp:coreProperties>
</file>