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kitakatakatuhiro\Desktop\申請様式\"/>
    </mc:Choice>
  </mc:AlternateContent>
  <xr:revisionPtr revIDLastSave="0" documentId="13_ncr:1_{5B0ACE3E-1062-4D65-A416-B21C5D75E157}" xr6:coauthVersionLast="47" xr6:coauthVersionMax="47" xr10:uidLastSave="{00000000-0000-0000-0000-000000000000}"/>
  <bookViews>
    <workbookView xWindow="28680" yWindow="-120" windowWidth="29040" windowHeight="15840" firstSheet="2" activeTab="7" xr2:uid="{00000000-000D-0000-FFFF-FFFF00000000}"/>
  </bookViews>
  <sheets>
    <sheet name="01_チェック表" sheetId="5" r:id="rId1"/>
    <sheet name="02_様式6-1" sheetId="1" r:id="rId2"/>
    <sheet name="03_様式6-2" sheetId="2" r:id="rId3"/>
    <sheet name="04_様式6-3" sheetId="3" r:id="rId4"/>
    <sheet name="05_見積書整理表" sheetId="6" r:id="rId5"/>
    <sheet name="06-1_説明一覧  (実施設計費)" sheetId="14" r:id="rId6"/>
    <sheet name="06-2_説明一覧 （工事費）" sheetId="13" r:id="rId7"/>
    <sheet name="07_採択理由書" sheetId="8" r:id="rId8"/>
    <sheet name="Sheet4" sheetId="4" state="hidden" r:id="rId9"/>
  </sheets>
  <externalReferences>
    <externalReference r:id="rId10"/>
    <externalReference r:id="rId11"/>
    <externalReference r:id="rId12"/>
    <externalReference r:id="rId13"/>
    <externalReference r:id="rId14"/>
  </externalReferences>
  <definedNames>
    <definedName name="O">[1]大学データ!$I$5:$I$8</definedName>
    <definedName name="P">[1]大学データ!$J$5:$J$7</definedName>
    <definedName name="_xlnm.Print_Area" localSheetId="0">'01_チェック表'!$A$1:$G$46</definedName>
    <definedName name="_xlnm.Print_Area" localSheetId="1">'02_様式6-1'!$A$1:$J$22</definedName>
    <definedName name="_xlnm.Print_Area" localSheetId="2">'03_様式6-2'!$A$1:$H$39</definedName>
    <definedName name="_xlnm.Print_Area" localSheetId="3">'04_様式6-3'!$A$1:$G$29</definedName>
    <definedName name="_xlnm.Print_Area" localSheetId="4">'05_見積書整理表'!$A$1:$Q$69</definedName>
    <definedName name="_xlnm.Print_Area" localSheetId="5">'06-1_説明一覧  (実施設計費)'!$A$1:$J$24</definedName>
    <definedName name="_xlnm.Print_Area" localSheetId="6">'06-2_説明一覧 （工事費）'!$A$1:$J$24</definedName>
    <definedName name="_xlnm.Print_Area" localSheetId="7">'07_採択理由書'!$A$1:$J$28</definedName>
    <definedName name="_xlnm.Print_Titles" localSheetId="5">'06-1_説明一覧  (実施設計費)'!$8:$9</definedName>
    <definedName name="_xlnm.Print_Titles" localSheetId="6">'06-2_説明一覧 （工事費）'!$8:$9</definedName>
    <definedName name="Q">[1]大学データ!$K$5:$K$7</definedName>
    <definedName name="S">[1]大学データ!$L$5:$L$8</definedName>
    <definedName name="ほし">[2]Sheet2!$E$3:$E$49</definedName>
    <definedName name="月" localSheetId="5">[3]リスト!$N$3:$N$14</definedName>
    <definedName name="月" localSheetId="6">[3]リスト!$N$3:$N$14</definedName>
    <definedName name="月">[3]リスト!$N$3:$N$14</definedName>
    <definedName name="見積書整理表">[4]様式4!#REF!</definedName>
    <definedName name="工事一覧">[4]様式4!#REF!</definedName>
    <definedName name="資金収支">[4]様式4!#REF!</definedName>
    <definedName name="事業種" localSheetId="0">[4]様式4!#REF!</definedName>
    <definedName name="事業種" localSheetId="3">[4]様式4!#REF!</definedName>
    <definedName name="事業種" localSheetId="4">[4]様式4!#REF!</definedName>
    <definedName name="事業種" localSheetId="5">[4]様式4!#REF!</definedName>
    <definedName name="事業種" localSheetId="6">[4]様式4!#REF!</definedName>
    <definedName name="事業種" localSheetId="7">[4]様式4!#REF!</definedName>
    <definedName name="事業種" localSheetId="8">[4]様式4!#REF!</definedName>
    <definedName name="事業種">[4]様式4!#REF!</definedName>
    <definedName name="説明一覧">[4]様式4!#REF!</definedName>
    <definedName name="都道府県">[5]Sheet2!$A$3:$A$49</definedName>
    <definedName name="日" localSheetId="5">[3]リスト!$P$3:$P$33</definedName>
    <definedName name="日" localSheetId="6">[3]リスト!$P$3:$P$33</definedName>
    <definedName name="日">[3]リスト!$P$3:$P$33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4" l="1"/>
  <c r="C24" i="14"/>
  <c r="D23" i="14"/>
  <c r="C23" i="14"/>
  <c r="D22" i="14"/>
  <c r="C22" i="14"/>
  <c r="D21" i="14"/>
  <c r="C21" i="14"/>
  <c r="D20" i="14"/>
  <c r="C20" i="14"/>
  <c r="D19" i="14"/>
  <c r="C19" i="14"/>
  <c r="D18" i="14"/>
  <c r="C18" i="14"/>
  <c r="D17" i="14"/>
  <c r="C17" i="14"/>
  <c r="D16" i="14"/>
  <c r="C16" i="14"/>
  <c r="D15" i="14"/>
  <c r="C15" i="14"/>
  <c r="D14" i="14"/>
  <c r="C14" i="14"/>
  <c r="D13" i="14"/>
  <c r="C13" i="14"/>
  <c r="D12" i="14"/>
  <c r="C12" i="14"/>
  <c r="D11" i="14"/>
  <c r="C11" i="14"/>
  <c r="D10" i="14"/>
  <c r="C10" i="14"/>
  <c r="H6" i="14"/>
  <c r="F6" i="14"/>
  <c r="D6" i="14"/>
  <c r="B6" i="14"/>
  <c r="G43" i="5"/>
  <c r="G41" i="5"/>
  <c r="D11" i="13"/>
  <c r="D12" i="13"/>
  <c r="D13" i="13"/>
  <c r="D14" i="13"/>
  <c r="D15" i="13"/>
  <c r="D16" i="13"/>
  <c r="D17" i="13"/>
  <c r="D18" i="13"/>
  <c r="D19" i="13"/>
  <c r="D20" i="13"/>
  <c r="D21" i="13"/>
  <c r="D22" i="13"/>
  <c r="D23" i="13"/>
  <c r="D24" i="13"/>
  <c r="D10" i="13"/>
  <c r="C11" i="13"/>
  <c r="C12" i="13"/>
  <c r="C13" i="13"/>
  <c r="C14" i="13"/>
  <c r="C15" i="13"/>
  <c r="C16" i="13"/>
  <c r="C17" i="13"/>
  <c r="C18" i="13"/>
  <c r="C19" i="13"/>
  <c r="C20" i="13"/>
  <c r="C21" i="13"/>
  <c r="C22" i="13"/>
  <c r="C23" i="13"/>
  <c r="C24" i="13"/>
  <c r="C10" i="13"/>
  <c r="D20" i="2"/>
  <c r="D28" i="2"/>
  <c r="D27" i="2"/>
  <c r="D26" i="2"/>
  <c r="D25" i="2"/>
  <c r="D24" i="2"/>
  <c r="D23" i="2"/>
  <c r="D22" i="2"/>
  <c r="D21" i="2"/>
  <c r="E20" i="2"/>
  <c r="G10" i="2"/>
  <c r="G9" i="2"/>
  <c r="G8" i="2"/>
  <c r="D8" i="2"/>
  <c r="D7" i="2"/>
  <c r="B15" i="1"/>
  <c r="E21" i="2"/>
  <c r="E22" i="2"/>
  <c r="E23" i="2"/>
  <c r="E24" i="2"/>
  <c r="E25" i="2"/>
  <c r="E26" i="2"/>
  <c r="E27" i="2"/>
  <c r="E28" i="2"/>
  <c r="G21" i="2"/>
  <c r="G22" i="2"/>
  <c r="G23" i="2"/>
  <c r="G24" i="2"/>
  <c r="G25" i="2"/>
  <c r="G26" i="2"/>
  <c r="G27" i="2"/>
  <c r="G28" i="2"/>
  <c r="G20" i="2"/>
  <c r="G7" i="2"/>
  <c r="H21" i="2"/>
  <c r="H22" i="2"/>
  <c r="H23" i="2"/>
  <c r="H24" i="2"/>
  <c r="H25" i="2"/>
  <c r="H26" i="2"/>
  <c r="H27" i="2"/>
  <c r="H28" i="2"/>
  <c r="H20" i="2"/>
  <c r="H8" i="2"/>
  <c r="H9" i="2"/>
  <c r="H10" i="2"/>
  <c r="D9" i="2"/>
  <c r="D10" i="2"/>
  <c r="H2" i="2"/>
  <c r="B5" i="8"/>
  <c r="E3" i="5"/>
  <c r="B7" i="8" l="1"/>
  <c r="B6" i="8"/>
  <c r="H6" i="13"/>
  <c r="M6" i="6"/>
  <c r="F5" i="2"/>
  <c r="B6" i="13"/>
  <c r="B4" i="8"/>
  <c r="D6" i="13"/>
  <c r="D6" i="6"/>
  <c r="E4" i="5"/>
  <c r="G4" i="8"/>
  <c r="F6" i="13"/>
  <c r="F6" i="6"/>
  <c r="G5" i="3"/>
  <c r="E5" i="5"/>
  <c r="I22" i="8"/>
  <c r="Q55" i="6"/>
  <c r="K55" i="6"/>
  <c r="F55" i="6"/>
  <c r="P55" i="6" s="1"/>
  <c r="Q54" i="6"/>
  <c r="O54" i="6"/>
  <c r="K54" i="6"/>
  <c r="F54" i="6"/>
  <c r="P54" i="6" s="1"/>
  <c r="Q53" i="6"/>
  <c r="P53" i="6"/>
  <c r="O53" i="6"/>
  <c r="K53" i="6"/>
  <c r="F53" i="6"/>
  <c r="Q52" i="6"/>
  <c r="K52" i="6"/>
  <c r="F52" i="6"/>
  <c r="P52" i="6" s="1"/>
  <c r="Q51" i="6"/>
  <c r="K51" i="6"/>
  <c r="F51" i="6"/>
  <c r="P51" i="6" s="1"/>
  <c r="Q50" i="6"/>
  <c r="O50" i="6"/>
  <c r="K50" i="6"/>
  <c r="F50" i="6"/>
  <c r="P50" i="6" s="1"/>
  <c r="Q49" i="6"/>
  <c r="P49" i="6"/>
  <c r="O49" i="6"/>
  <c r="K49" i="6"/>
  <c r="F49" i="6"/>
  <c r="Q48" i="6"/>
  <c r="K48" i="6"/>
  <c r="F48" i="6"/>
  <c r="P48" i="6" s="1"/>
  <c r="Q47" i="6"/>
  <c r="K47" i="6"/>
  <c r="F47" i="6"/>
  <c r="P47" i="6" s="1"/>
  <c r="Q46" i="6"/>
  <c r="O46" i="6"/>
  <c r="K46" i="6"/>
  <c r="F46" i="6"/>
  <c r="P46" i="6" s="1"/>
  <c r="Q45" i="6"/>
  <c r="P45" i="6"/>
  <c r="O45" i="6"/>
  <c r="K45" i="6"/>
  <c r="F45" i="6"/>
  <c r="Q44" i="6"/>
  <c r="K44" i="6"/>
  <c r="F44" i="6"/>
  <c r="P44" i="6" s="1"/>
  <c r="Q43" i="6"/>
  <c r="K43" i="6"/>
  <c r="F43" i="6"/>
  <c r="P43" i="6" s="1"/>
  <c r="Q42" i="6"/>
  <c r="O42" i="6"/>
  <c r="K42" i="6"/>
  <c r="F42" i="6"/>
  <c r="P42" i="6" s="1"/>
  <c r="Q41" i="6"/>
  <c r="P41" i="6"/>
  <c r="O41" i="6"/>
  <c r="K41" i="6"/>
  <c r="F41" i="6"/>
  <c r="Q40" i="6"/>
  <c r="K40" i="6"/>
  <c r="F40" i="6"/>
  <c r="P40" i="6" s="1"/>
  <c r="Q39" i="6"/>
  <c r="K39" i="6"/>
  <c r="F39" i="6"/>
  <c r="P39" i="6" s="1"/>
  <c r="Q38" i="6"/>
  <c r="O38" i="6"/>
  <c r="K38" i="6"/>
  <c r="F38" i="6"/>
  <c r="P38" i="6" s="1"/>
  <c r="Q37" i="6"/>
  <c r="P37" i="6"/>
  <c r="O37" i="6"/>
  <c r="K37" i="6"/>
  <c r="F37" i="6"/>
  <c r="Q36" i="6"/>
  <c r="K36" i="6"/>
  <c r="F36" i="6"/>
  <c r="P36" i="6" s="1"/>
  <c r="Q35" i="6"/>
  <c r="K35" i="6"/>
  <c r="F35" i="6"/>
  <c r="P35" i="6" s="1"/>
  <c r="Q34" i="6"/>
  <c r="O34" i="6"/>
  <c r="K34" i="6"/>
  <c r="F34" i="6"/>
  <c r="P34" i="6" s="1"/>
  <c r="Q33" i="6"/>
  <c r="P33" i="6"/>
  <c r="O33" i="6"/>
  <c r="K33" i="6"/>
  <c r="F33" i="6"/>
  <c r="Q32" i="6"/>
  <c r="K32" i="6"/>
  <c r="F32" i="6"/>
  <c r="P32" i="6" s="1"/>
  <c r="Q31" i="6"/>
  <c r="K31" i="6"/>
  <c r="F31" i="6"/>
  <c r="P31" i="6" s="1"/>
  <c r="Q30" i="6"/>
  <c r="O30" i="6"/>
  <c r="K30" i="6"/>
  <c r="F30" i="6"/>
  <c r="P30" i="6" s="1"/>
  <c r="Q29" i="6"/>
  <c r="P29" i="6"/>
  <c r="O29" i="6"/>
  <c r="K29" i="6"/>
  <c r="F29" i="6"/>
  <c r="Q28" i="6"/>
  <c r="K28" i="6"/>
  <c r="F28" i="6"/>
  <c r="P28" i="6" s="1"/>
  <c r="Q27" i="6"/>
  <c r="K27" i="6"/>
  <c r="F27" i="6"/>
  <c r="P27" i="6" s="1"/>
  <c r="Q26" i="6"/>
  <c r="O26" i="6"/>
  <c r="K26" i="6"/>
  <c r="F26" i="6"/>
  <c r="P26" i="6" s="1"/>
  <c r="Q25" i="6"/>
  <c r="P25" i="6"/>
  <c r="O25" i="6"/>
  <c r="K25" i="6"/>
  <c r="F25" i="6"/>
  <c r="Q24" i="6"/>
  <c r="K24" i="6"/>
  <c r="F24" i="6"/>
  <c r="P24" i="6" s="1"/>
  <c r="Q23" i="6"/>
  <c r="K23" i="6"/>
  <c r="F23" i="6"/>
  <c r="P23" i="6" s="1"/>
  <c r="Q22" i="6"/>
  <c r="O22" i="6"/>
  <c r="K22" i="6"/>
  <c r="F22" i="6"/>
  <c r="P22" i="6" s="1"/>
  <c r="Q21" i="6"/>
  <c r="P21" i="6"/>
  <c r="O21" i="6"/>
  <c r="K21" i="6"/>
  <c r="F21" i="6"/>
  <c r="Q20" i="6"/>
  <c r="K20" i="6"/>
  <c r="F20" i="6"/>
  <c r="P20" i="6" s="1"/>
  <c r="Q19" i="6"/>
  <c r="K19" i="6"/>
  <c r="F19" i="6"/>
  <c r="P19" i="6" s="1"/>
  <c r="Q18" i="6"/>
  <c r="O18" i="6"/>
  <c r="K18" i="6"/>
  <c r="F18" i="6"/>
  <c r="P18" i="6" s="1"/>
  <c r="Q17" i="6"/>
  <c r="P17" i="6"/>
  <c r="O17" i="6"/>
  <c r="K17" i="6"/>
  <c r="F17" i="6"/>
  <c r="Q16" i="6"/>
  <c r="K16" i="6"/>
  <c r="F16" i="6"/>
  <c r="P16" i="6" s="1"/>
  <c r="Q15" i="6"/>
  <c r="K15" i="6"/>
  <c r="F15" i="6"/>
  <c r="P15" i="6" s="1"/>
  <c r="Q14" i="6"/>
  <c r="O14" i="6"/>
  <c r="K14" i="6"/>
  <c r="F14" i="6"/>
  <c r="P14" i="6" s="1"/>
  <c r="Q13" i="6"/>
  <c r="P13" i="6"/>
  <c r="O13" i="6"/>
  <c r="K13" i="6"/>
  <c r="F13" i="6"/>
  <c r="Q12" i="6"/>
  <c r="K12" i="6"/>
  <c r="F12" i="6"/>
  <c r="P12" i="6" s="1"/>
  <c r="Q11" i="6"/>
  <c r="Q57" i="6" s="1"/>
  <c r="K11" i="6"/>
  <c r="K57" i="6" s="1"/>
  <c r="F11" i="6"/>
  <c r="P11" i="6" s="1"/>
  <c r="P57" i="6" s="1"/>
  <c r="G46" i="5"/>
  <c r="G45" i="5"/>
  <c r="G39" i="5"/>
  <c r="G35" i="5"/>
  <c r="G34" i="5"/>
  <c r="G33" i="5"/>
  <c r="G32" i="5"/>
  <c r="G31" i="5"/>
  <c r="G30" i="5"/>
  <c r="G29" i="5"/>
  <c r="G27" i="5"/>
  <c r="G26" i="5"/>
  <c r="G25" i="5"/>
  <c r="G24" i="5"/>
  <c r="G23" i="5"/>
  <c r="G22" i="5"/>
  <c r="G21" i="5"/>
  <c r="G17" i="5"/>
  <c r="G16" i="5"/>
  <c r="G15" i="5"/>
  <c r="G14" i="5"/>
  <c r="K62" i="6" l="1"/>
  <c r="O11" i="6"/>
  <c r="H7" i="2" s="1"/>
  <c r="O15" i="6"/>
  <c r="O19" i="6"/>
  <c r="O23" i="6"/>
  <c r="O27" i="6"/>
  <c r="O31" i="6"/>
  <c r="O35" i="6"/>
  <c r="O39" i="6"/>
  <c r="O43" i="6"/>
  <c r="O47" i="6"/>
  <c r="O51" i="6"/>
  <c r="O55" i="6"/>
  <c r="O12" i="6"/>
  <c r="O16" i="6"/>
  <c r="O20" i="6"/>
  <c r="O24" i="6"/>
  <c r="O28" i="6"/>
  <c r="O32" i="6"/>
  <c r="O36" i="6"/>
  <c r="O40" i="6"/>
  <c r="O44" i="6"/>
  <c r="O48" i="6"/>
  <c r="O52" i="6"/>
  <c r="F24" i="3"/>
  <c r="E24" i="3"/>
  <c r="D24" i="3"/>
  <c r="C24" i="3"/>
  <c r="O57" i="6" l="1"/>
  <c r="K64" i="6"/>
  <c r="F18" i="1"/>
  <c r="H30" i="2"/>
  <c r="F17" i="1"/>
  <c r="H12" i="2"/>
  <c r="O59" i="6" l="1"/>
  <c r="P59" i="6"/>
  <c r="H38" i="2"/>
  <c r="C18" i="1"/>
  <c r="I18" i="1" s="1"/>
  <c r="H18" i="2"/>
  <c r="C17" i="1"/>
  <c r="I17" i="1" s="1"/>
  <c r="Q59" i="6" l="1"/>
  <c r="O60" i="6"/>
  <c r="O62" i="6"/>
  <c r="P60" i="6"/>
  <c r="P61" i="6" s="1"/>
  <c r="P62" i="6"/>
  <c r="H39" i="2"/>
  <c r="I19" i="1" s="1"/>
  <c r="C19" i="1"/>
  <c r="Q62" i="6" l="1"/>
  <c r="P64" i="6"/>
  <c r="Q60" i="6"/>
  <c r="O61" i="6"/>
  <c r="F19" i="1"/>
  <c r="C20" i="1"/>
  <c r="I20" i="1" s="1"/>
  <c r="O64" i="6" l="1"/>
  <c r="Q61" i="6"/>
  <c r="Q64" i="6" s="1"/>
  <c r="O68" i="6" l="1"/>
  <c r="O6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中田凌</author>
    <author>齋藤美桜</author>
  </authors>
  <commentList>
    <comment ref="G2" authorId="0" shapeId="0" xr:uid="{00000000-0006-0000-0000-000001000000}">
      <text>
        <r>
          <rPr>
            <b/>
            <sz val="9"/>
            <color indexed="81"/>
            <rFont val="ＭＳ Ｐゴシック"/>
            <family val="3"/>
            <charset val="128"/>
          </rPr>
          <t>専門課程、高等課程のいずれかを選択すること。</t>
        </r>
      </text>
    </comment>
    <comment ref="H6" authorId="0" shapeId="0" xr:uid="{00000000-0006-0000-0000-000002000000}">
      <text>
        <r>
          <rPr>
            <b/>
            <sz val="9"/>
            <color indexed="81"/>
            <rFont val="ＭＳ Ｐゴシック"/>
            <family val="3"/>
            <charset val="128"/>
          </rPr>
          <t>記入漏れに注意すること。</t>
        </r>
      </text>
    </comment>
    <comment ref="B7" authorId="0" shapeId="0" xr:uid="{00000000-0006-0000-0000-000003000000}">
      <text>
        <r>
          <rPr>
            <b/>
            <sz val="9"/>
            <color indexed="81"/>
            <rFont val="ＭＳ Ｐゴシック"/>
            <family val="3"/>
            <charset val="128"/>
          </rPr>
          <t>ドロップダウンリストより選択すること。</t>
        </r>
        <r>
          <rPr>
            <sz val="9"/>
            <color indexed="81"/>
            <rFont val="ＭＳ Ｐゴシック"/>
            <family val="3"/>
            <charset val="128"/>
          </rPr>
          <t xml:space="preserve">
</t>
        </r>
      </text>
    </comment>
    <comment ref="G7" authorId="0" shapeId="0" xr:uid="{00000000-0006-0000-0000-000004000000}">
      <text>
        <r>
          <rPr>
            <b/>
            <sz val="9"/>
            <color indexed="81"/>
            <rFont val="ＭＳ Ｐゴシック"/>
            <family val="3"/>
            <charset val="128"/>
          </rPr>
          <t>「学校法人○○」と記入すること。</t>
        </r>
      </text>
    </comment>
    <comment ref="B10" authorId="0" shapeId="0" xr:uid="{00000000-0006-0000-0000-000005000000}">
      <text>
        <r>
          <rPr>
            <b/>
            <sz val="9"/>
            <color indexed="81"/>
            <rFont val="ＭＳ Ｐゴシック"/>
            <family val="3"/>
            <charset val="128"/>
          </rPr>
          <t>事業の名称は、設備整備及び工事を行う建物とその内容が分かるよう、具体的かつ簡潔な名称とすること。</t>
        </r>
      </text>
    </comment>
    <comment ref="B11" authorId="0" shapeId="0" xr:uid="{00000000-0006-0000-0000-000006000000}">
      <text>
        <r>
          <rPr>
            <b/>
            <sz val="9"/>
            <color indexed="81"/>
            <rFont val="ＭＳ Ｐゴシック"/>
            <family val="3"/>
            <charset val="128"/>
          </rPr>
          <t>当該事業を行う施設の名称を具体的に記入すること。</t>
        </r>
      </text>
    </comment>
    <comment ref="G12" authorId="0" shapeId="0" xr:uid="{00000000-0006-0000-0000-000007000000}">
      <text>
        <r>
          <rPr>
            <b/>
            <sz val="9"/>
            <color indexed="81"/>
            <rFont val="ＭＳ Ｐゴシック"/>
            <family val="3"/>
            <charset val="128"/>
          </rPr>
          <t>該当する構造を選択すること</t>
        </r>
      </text>
    </comment>
    <comment ref="B13" authorId="1" shapeId="0" xr:uid="{AD900368-393E-464D-9DBE-D1553D2290C8}">
      <text>
        <r>
          <rPr>
            <b/>
            <sz val="9"/>
            <color indexed="81"/>
            <rFont val="MS P ゴシック"/>
            <family val="3"/>
            <charset val="128"/>
          </rPr>
          <t>事務連絡の「５．事業着手日について」を確認したうえで設定すること。</t>
        </r>
      </text>
    </comment>
    <comment ref="D13" authorId="2" shapeId="0" xr:uid="{8A462196-15B8-4F0D-84E3-2F2C1B289212}">
      <text>
        <r>
          <rPr>
            <b/>
            <sz val="9"/>
            <color indexed="81"/>
            <rFont val="MS P ゴシック"/>
            <family val="3"/>
            <charset val="128"/>
          </rPr>
          <t>上旬・中旬・下旬のうちから選択すること。</t>
        </r>
      </text>
    </comment>
    <comment ref="B14" authorId="0" shapeId="0" xr:uid="{00000000-0006-0000-0000-000008000000}">
      <text>
        <r>
          <rPr>
            <b/>
            <sz val="9"/>
            <color indexed="81"/>
            <rFont val="ＭＳ Ｐゴシック"/>
            <family val="3"/>
            <charset val="128"/>
          </rPr>
          <t>ドロップダウンリストより選択すること。</t>
        </r>
      </text>
    </comment>
    <comment ref="I17" authorId="0" shapeId="0" xr:uid="{00000000-0006-0000-0000-00000A000000}">
      <text>
        <r>
          <rPr>
            <b/>
            <sz val="11"/>
            <color indexed="10"/>
            <rFont val="ＭＳ Ｐゴシック"/>
            <family val="3"/>
            <charset val="128"/>
          </rPr>
          <t>黄色で塗りつぶしたセルは、シート「様式6-2」に入力すること等により自動反映されることから、入力しないこと。</t>
        </r>
        <r>
          <rPr>
            <sz val="11"/>
            <color indexed="10"/>
            <rFont val="ＭＳ Ｐゴシック"/>
            <family val="3"/>
            <charset val="128"/>
          </rPr>
          <t xml:space="preserve">
</t>
        </r>
      </text>
    </comment>
    <comment ref="K19" authorId="1" shapeId="0" xr:uid="{0BA3C05A-5FF2-4715-AC65-902F998838B8}">
      <text>
        <r>
          <rPr>
            <b/>
            <sz val="9"/>
            <color indexed="81"/>
            <rFont val="MS P ゴシック"/>
            <family val="3"/>
            <charset val="128"/>
          </rPr>
          <t>ただし見積整理表が複数ある場合は、このセルの確認は不要。その場合、補助対象経費合計は手動で入力すること。</t>
        </r>
      </text>
    </comment>
    <comment ref="B21" authorId="0" shapeId="0" xr:uid="{00000000-0006-0000-0000-00000B000000}">
      <text>
        <r>
          <rPr>
            <b/>
            <sz val="9"/>
            <color indexed="81"/>
            <rFont val="ＭＳ Ｐゴシック"/>
            <family val="3"/>
            <charset val="128"/>
          </rPr>
          <t>以下の例のように具体的に記入すること。
（例）●●学科の生徒××名が▲▲の授業で～～のように利用している。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中田凌</author>
  </authors>
  <commentList>
    <comment ref="C6" authorId="0" shapeId="0" xr:uid="{00000000-0006-0000-0100-000003000000}">
      <text>
        <r>
          <rPr>
            <b/>
            <sz val="9"/>
            <color indexed="81"/>
            <rFont val="ＭＳ Ｐゴシック"/>
            <family val="3"/>
            <charset val="128"/>
          </rPr>
          <t>「見積書整理表」、「工事等の説明一覧」、「構成図（平面図）」の付番と対応しているか確認すること。</t>
        </r>
      </text>
    </comment>
    <comment ref="H6" authorId="1" shapeId="0" xr:uid="{0794F255-3457-4433-B27B-E92088B51B8A}">
      <text>
        <r>
          <rPr>
            <b/>
            <sz val="9"/>
            <color indexed="81"/>
            <rFont val="MS P ゴシック"/>
            <family val="3"/>
            <charset val="128"/>
          </rPr>
          <t>内容、数量、金額については、見積書整理表からの自動転記となっているため、入力不要。</t>
        </r>
      </text>
    </comment>
    <comment ref="H12" authorId="0" shapeId="0" xr:uid="{00000000-0006-0000-0100-00000400000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r>
          <rPr>
            <sz val="11"/>
            <color indexed="10"/>
            <rFont val="ＭＳ Ｐゴシック"/>
            <family val="3"/>
            <charset val="128"/>
          </rPr>
          <t xml:space="preserve">
</t>
        </r>
      </text>
    </comment>
    <comment ref="D19" authorId="1" shapeId="0" xr:uid="{E7CC6C8F-139E-4266-A75B-A781CC12C09B}">
      <text>
        <r>
          <rPr>
            <b/>
            <sz val="9"/>
            <color indexed="81"/>
            <rFont val="MS P ゴシック"/>
            <family val="3"/>
            <charset val="128"/>
          </rPr>
          <t>「工事明細」欄は、「建設工事」「電気設備工事」、「機械設備工事」等見積書に記載の工事名称の他。その細目を記載すること。</t>
        </r>
      </text>
    </comment>
    <comment ref="I39" authorId="2" shapeId="0" xr:uid="{3EE43879-2953-4116-B3BB-E2B842DF9E84}">
      <text>
        <r>
          <rPr>
            <b/>
            <sz val="9"/>
            <color indexed="81"/>
            <rFont val="MS P ゴシック"/>
            <family val="3"/>
            <charset val="128"/>
          </rPr>
          <t>ただし見積整理表が複数ある場合は、このセルの確認は不要。その場合、補助対象経費合計は手動で入力すること。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E6" authorId="0" shapeId="0" xr:uid="{00000000-0006-0000-0200-00000200000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xr:uid="{00000000-0006-0000-0200-000003000000}">
      <text>
        <r>
          <rPr>
            <b/>
            <sz val="9"/>
            <color indexed="81"/>
            <rFont val="ＭＳ Ｐゴシック"/>
            <family val="3"/>
            <charset val="128"/>
          </rPr>
          <t>必要に応じて列を追加すること。行を挿入した場合は、挿入した行が計算範囲に含まれているか確認すること。</t>
        </r>
      </text>
    </comment>
    <comment ref="G8" authorId="0" shapeId="0" xr:uid="{00000000-0006-0000-0200-00000400000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昭和XX年XX月XX日
　△△課程設置年月日
　　平成XX年XX月XX日
　□□学科設置年月日
　　平成XX年XX月XX日
　■■学科設置年月日
　　令和XX年XX月XX日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9" authorId="0" shapeId="0" xr:uid="{30613FB4-9DBF-417B-B84A-19F11D6236C4}">
      <text>
        <r>
          <rPr>
            <b/>
            <sz val="9"/>
            <color indexed="81"/>
            <rFont val="ＭＳ Ｐゴシック"/>
            <family val="3"/>
            <charset val="128"/>
          </rPr>
          <t>対象経費のみに付番し、
実施設計費は1,2,3,…、工事費は①,②,③,…とすること。
ここで付した番号を、「様式６－●」、「設備・装置（工事）等の説明一覧」、「設備（装置）構成図」、「平面（立面）図」、「定価証明書」、「カタログ」の対応箇所に付番すること。</t>
        </r>
      </text>
    </comment>
    <comment ref="C9" authorId="0" shapeId="0" xr:uid="{5F4E57D5-27E7-471B-8C05-3D24CA7EED24}">
      <text>
        <r>
          <rPr>
            <b/>
            <sz val="9"/>
            <color indexed="81"/>
            <rFont val="ＭＳ Ｐゴシック"/>
            <family val="3"/>
            <charset val="128"/>
          </rPr>
          <t>見積書に品目名のみで記載されている場合は記入不要。ＡＡ工事、ＢＢ工事と、工事別に分かれている場合は本欄へ記入すること。本欄への記入の有無に関わらず「品名・規格」欄は必ず記入をすること。</t>
        </r>
      </text>
    </comment>
    <comment ref="D9" authorId="0" shapeId="0" xr:uid="{CC958E3F-B1CA-4AC0-B121-0CF5F3E39F04}">
      <text>
        <r>
          <rPr>
            <b/>
            <sz val="9"/>
            <color indexed="81"/>
            <rFont val="ＭＳ Ｐゴシック"/>
            <family val="3"/>
            <charset val="128"/>
          </rPr>
          <t>複数にまとめて値引・諸経費等が係る場合など、値引額等を個々の品名毎に記載できない場合は、「品名・規格」欄に「値引額」、「諸経費」等と記載し、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E0AC73D2-336A-4681-ACA9-26B166810545}">
      <text>
        <r>
          <rPr>
            <b/>
            <sz val="9"/>
            <color indexed="81"/>
            <rFont val="ＭＳ Ｐゴシック"/>
            <family val="3"/>
            <charset val="128"/>
          </rPr>
          <t>左欄が2以上の「品名・規格」に係る経費である場合、
→ドロップダウンリストより「全体に係る経費」、「複数項目に係る経費」のいずれかを選択すること。
上記以外、
→作業不要。</t>
        </r>
      </text>
    </comment>
    <comment ref="K9" authorId="0" shapeId="0" xr:uid="{772413C5-98CC-490B-8E80-E3ADF5877C76}">
      <text>
        <r>
          <rPr>
            <b/>
            <sz val="9"/>
            <color indexed="81"/>
            <rFont val="ＭＳ Ｐゴシック"/>
            <family val="3"/>
            <charset val="128"/>
          </rPr>
          <t>見積書の「金額」欄に記載の金額を記入すること。</t>
        </r>
      </text>
    </comment>
    <comment ref="Q10" authorId="0" shapeId="0" xr:uid="{CFA99F97-336D-4EBF-80A9-A4DD04609565}">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K57" authorId="0" shapeId="0" xr:uid="{68DD6742-DAC4-4233-8A02-3A541A0A7D7A}">
      <text>
        <r>
          <rPr>
            <b/>
            <sz val="9"/>
            <color indexed="81"/>
            <rFont val="ＭＳ Ｐゴシック"/>
            <family val="3"/>
            <charset val="128"/>
          </rPr>
          <t>自動計算のため入力不要。</t>
        </r>
      </text>
    </comment>
    <comment ref="K62" authorId="0" shapeId="0" xr:uid="{2398CC82-56AB-4ECD-80A2-A7B12FFA9D6E}">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CA8A6256-CC0F-4764-8B75-FCE74FB04B60}">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A5107080-719B-43CB-8B87-7432B67A01B3}">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6CFA24E5-1CAD-4BA0-86BF-808D3E1F09AA}">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93C91D7A-53BE-4269-9F56-C52644C60590}">
      <text>
        <r>
          <rPr>
            <b/>
            <sz val="9"/>
            <color indexed="81"/>
            <rFont val="ＭＳ Ｐゴシック"/>
            <family val="3"/>
            <charset val="128"/>
          </rPr>
          <t>必要に応じて列を追加・削除すること。
「番号」は「1～10」のように記載してよいが、「見積書整理表」に付番したものと対応していることを確認すること。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CE1803F1-8053-4B88-A81B-2CBDC5C54D7F}">
      <text>
        <r>
          <rPr>
            <b/>
            <sz val="9"/>
            <color indexed="81"/>
            <rFont val="ＭＳ Ｐゴシック"/>
            <family val="3"/>
            <charset val="128"/>
          </rPr>
          <t>必要に応じて列を追加・削除すること。
「番号」は「①～⑤」のように記載してよいが、「見積書整理表」に付番したものと対応させること。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中田凌</author>
    <author>文部科学省</author>
  </authors>
  <commentList>
    <comment ref="H7" authorId="0" shapeId="0" xr:uid="{75438444-04AA-43E8-924F-FD778FDA4173}">
      <text>
        <r>
          <rPr>
            <b/>
            <sz val="11"/>
            <color indexed="81"/>
            <rFont val="MS P ゴシック"/>
            <family val="3"/>
            <charset val="128"/>
          </rPr>
          <t>ドロップダウンリストより該当するものを選択すること。
【防災機能強化】
　工事費見積　→　「施工業者」を選択
　実施設計費見積　→　「設計業者」を選択</t>
        </r>
      </text>
    </comment>
    <comment ref="C8" authorId="1" shapeId="0" xr:uid="{7E42DE52-5FA5-4C69-A5CE-AD2BCF123715}">
      <text>
        <r>
          <rPr>
            <b/>
            <sz val="11"/>
            <color indexed="81"/>
            <rFont val="ＭＳ Ｐゴシック"/>
            <family val="3"/>
            <charset val="128"/>
          </rPr>
          <t>業者名は正確に記載すること。</t>
        </r>
      </text>
    </comment>
    <comment ref="I8" authorId="1" shapeId="0" xr:uid="{B3C3A001-DF31-44EF-91B0-DCE776B041FF}">
      <text>
        <r>
          <rPr>
            <b/>
            <sz val="11"/>
            <color indexed="81"/>
            <rFont val="ＭＳ Ｐゴシック"/>
            <family val="3"/>
            <charset val="128"/>
          </rPr>
          <t>・「見積金額」欄の金額と見積書の金額は一致させること。
・税込価格と税抜価格が混同している場合は，いずれかの表示方法に統一すること。</t>
        </r>
      </text>
    </comment>
  </commentList>
</comments>
</file>

<file path=xl/sharedStrings.xml><?xml version="1.0" encoding="utf-8"?>
<sst xmlns="http://schemas.openxmlformats.org/spreadsheetml/2006/main" count="349" uniqueCount="248">
  <si>
    <t>課程</t>
    <rPh sb="0" eb="2">
      <t>カテイ</t>
    </rPh>
    <phoneticPr fontId="10"/>
  </si>
  <si>
    <t>作成日：</t>
    <rPh sb="0" eb="3">
      <t>サクセイビ</t>
    </rPh>
    <phoneticPr fontId="10"/>
  </si>
  <si>
    <t>都道府県名</t>
    <rPh sb="0" eb="4">
      <t>トドウフケン</t>
    </rPh>
    <rPh sb="4" eb="5">
      <t>メイ</t>
    </rPh>
    <phoneticPr fontId="10"/>
  </si>
  <si>
    <t>学校法人等名</t>
    <rPh sb="0" eb="2">
      <t>ガッコウ</t>
    </rPh>
    <rPh sb="2" eb="4">
      <t>ホウジン</t>
    </rPh>
    <rPh sb="4" eb="5">
      <t>トウ</t>
    </rPh>
    <rPh sb="5" eb="6">
      <t>メイ</t>
    </rPh>
    <phoneticPr fontId="10"/>
  </si>
  <si>
    <t>学校名</t>
    <rPh sb="0" eb="2">
      <t>ガッコウ</t>
    </rPh>
    <rPh sb="2" eb="3">
      <t>ホウミョウ</t>
    </rPh>
    <phoneticPr fontId="10"/>
  </si>
  <si>
    <t>管理責任者
所属・職・氏名</t>
    <rPh sb="0" eb="2">
      <t>カンリ</t>
    </rPh>
    <rPh sb="2" eb="5">
      <t>セキニンシャ</t>
    </rPh>
    <rPh sb="6" eb="8">
      <t>ショゾク</t>
    </rPh>
    <rPh sb="9" eb="10">
      <t>ショク</t>
    </rPh>
    <rPh sb="11" eb="13">
      <t>シメイ</t>
    </rPh>
    <phoneticPr fontId="10"/>
  </si>
  <si>
    <t>採択希望順位</t>
    <rPh sb="0" eb="2">
      <t>サイタク</t>
    </rPh>
    <rPh sb="2" eb="4">
      <t>キボウ</t>
    </rPh>
    <rPh sb="4" eb="6">
      <t>ジュンイ</t>
    </rPh>
    <phoneticPr fontId="10"/>
  </si>
  <si>
    <t>事業名</t>
    <rPh sb="0" eb="2">
      <t>ジギョウ</t>
    </rPh>
    <rPh sb="2" eb="3">
      <t>メイ</t>
    </rPh>
    <phoneticPr fontId="10"/>
  </si>
  <si>
    <t>改修施設の名称</t>
    <rPh sb="0" eb="2">
      <t>カイシュウ</t>
    </rPh>
    <rPh sb="2" eb="4">
      <t>シセツ</t>
    </rPh>
    <rPh sb="5" eb="7">
      <t>メイショウ</t>
    </rPh>
    <phoneticPr fontId="10"/>
  </si>
  <si>
    <t>建築年月日</t>
    <rPh sb="0" eb="2">
      <t>ケンチク</t>
    </rPh>
    <rPh sb="2" eb="5">
      <t>ネンガッピ</t>
    </rPh>
    <phoneticPr fontId="10"/>
  </si>
  <si>
    <t>構造</t>
    <rPh sb="0" eb="2">
      <t>コウゾウ</t>
    </rPh>
    <phoneticPr fontId="10"/>
  </si>
  <si>
    <t>改修施設の
避難所指定</t>
    <rPh sb="0" eb="2">
      <t>カイシュウ</t>
    </rPh>
    <rPh sb="2" eb="4">
      <t>シセツ</t>
    </rPh>
    <rPh sb="6" eb="9">
      <t>ヒナンジョ</t>
    </rPh>
    <rPh sb="9" eb="11">
      <t>シテイ</t>
    </rPh>
    <phoneticPr fontId="10"/>
  </si>
  <si>
    <t>指定自治体名</t>
    <rPh sb="0" eb="2">
      <t>シテイ</t>
    </rPh>
    <rPh sb="2" eb="5">
      <t>ジチタイ</t>
    </rPh>
    <rPh sb="5" eb="6">
      <t>メイ</t>
    </rPh>
    <phoneticPr fontId="10"/>
  </si>
  <si>
    <t>補助率</t>
    <rPh sb="0" eb="3">
      <t>ホジョリツ</t>
    </rPh>
    <phoneticPr fontId="10"/>
  </si>
  <si>
    <t>以内</t>
    <phoneticPr fontId="10"/>
  </si>
  <si>
    <t>区分</t>
    <rPh sb="0" eb="2">
      <t>クブン</t>
    </rPh>
    <phoneticPr fontId="10"/>
  </si>
  <si>
    <t>補助対象経費</t>
    <rPh sb="0" eb="2">
      <t>ホジョ</t>
    </rPh>
    <rPh sb="2" eb="4">
      <t>タイショウ</t>
    </rPh>
    <rPh sb="4" eb="6">
      <t>ケイヒ</t>
    </rPh>
    <phoneticPr fontId="10"/>
  </si>
  <si>
    <t>補助対象外経費</t>
    <rPh sb="0" eb="2">
      <t>ホジョ</t>
    </rPh>
    <rPh sb="2" eb="5">
      <t>タイショウガイ</t>
    </rPh>
    <rPh sb="5" eb="7">
      <t>ケイヒ</t>
    </rPh>
    <phoneticPr fontId="10"/>
  </si>
  <si>
    <t>合計</t>
    <rPh sb="0" eb="2">
      <t>ゴウケイ</t>
    </rPh>
    <phoneticPr fontId="10"/>
  </si>
  <si>
    <t>実施設計費</t>
    <rPh sb="0" eb="2">
      <t>ジッシ</t>
    </rPh>
    <rPh sb="2" eb="5">
      <t>セッケイヒ</t>
    </rPh>
    <phoneticPr fontId="10"/>
  </si>
  <si>
    <t>①</t>
    <phoneticPr fontId="10"/>
  </si>
  <si>
    <t>円</t>
    <rPh sb="0" eb="1">
      <t>エン</t>
    </rPh>
    <phoneticPr fontId="10"/>
  </si>
  <si>
    <t>②</t>
    <phoneticPr fontId="10"/>
  </si>
  <si>
    <t>③</t>
    <phoneticPr fontId="10"/>
  </si>
  <si>
    <t>工事費</t>
    <rPh sb="0" eb="3">
      <t>コウジヒ</t>
    </rPh>
    <phoneticPr fontId="10"/>
  </si>
  <si>
    <t>④</t>
    <phoneticPr fontId="10"/>
  </si>
  <si>
    <t>⑤</t>
    <phoneticPr fontId="10"/>
  </si>
  <si>
    <t>⑥</t>
    <phoneticPr fontId="10"/>
  </si>
  <si>
    <t>事業経費計</t>
    <rPh sb="0" eb="2">
      <t>ジギョウ</t>
    </rPh>
    <rPh sb="2" eb="4">
      <t>ケイヒ</t>
    </rPh>
    <rPh sb="4" eb="5">
      <t>ケイ</t>
    </rPh>
    <phoneticPr fontId="10"/>
  </si>
  <si>
    <t>⑦</t>
    <phoneticPr fontId="10"/>
  </si>
  <si>
    <t>⑧</t>
    <phoneticPr fontId="10"/>
  </si>
  <si>
    <t>⑨</t>
    <phoneticPr fontId="10"/>
  </si>
  <si>
    <t>補助希望額</t>
    <rPh sb="0" eb="2">
      <t>ホジョ</t>
    </rPh>
    <rPh sb="2" eb="5">
      <t>キボウガク</t>
    </rPh>
    <phoneticPr fontId="10"/>
  </si>
  <si>
    <t>⑩</t>
    <phoneticPr fontId="10"/>
  </si>
  <si>
    <t>学校法人負担額</t>
    <rPh sb="0" eb="2">
      <t>ガッコウ</t>
    </rPh>
    <rPh sb="2" eb="4">
      <t>ホウジン</t>
    </rPh>
    <rPh sb="4" eb="7">
      <t>フタンガク</t>
    </rPh>
    <phoneticPr fontId="10"/>
  </si>
  <si>
    <t>⑪</t>
    <phoneticPr fontId="10"/>
  </si>
  <si>
    <t>改修施設の
現在の利用状況</t>
    <rPh sb="0" eb="2">
      <t>カイシュウ</t>
    </rPh>
    <rPh sb="2" eb="4">
      <t>シセツ</t>
    </rPh>
    <rPh sb="6" eb="8">
      <t>ゲンザイ</t>
    </rPh>
    <rPh sb="9" eb="11">
      <t>リヨウ</t>
    </rPh>
    <rPh sb="11" eb="13">
      <t>ジョウキョウ</t>
    </rPh>
    <phoneticPr fontId="10"/>
  </si>
  <si>
    <t>備考</t>
    <rPh sb="0" eb="2">
      <t>ビコウ</t>
    </rPh>
    <phoneticPr fontId="10"/>
  </si>
  <si>
    <t>実施設計費・工事費の内訳</t>
    <rPh sb="6" eb="9">
      <t>コウジヒ</t>
    </rPh>
    <phoneticPr fontId="10"/>
  </si>
  <si>
    <t>実施設計費</t>
    <rPh sb="0" eb="2">
      <t>ジッシ</t>
    </rPh>
    <rPh sb="2" eb="4">
      <t>セッケイ</t>
    </rPh>
    <rPh sb="4" eb="5">
      <t>ヒ</t>
    </rPh>
    <phoneticPr fontId="10"/>
  </si>
  <si>
    <t>番号</t>
    <rPh sb="0" eb="2">
      <t>バンゴウ</t>
    </rPh>
    <phoneticPr fontId="10"/>
  </si>
  <si>
    <t>内　　　　　　　　　容</t>
    <phoneticPr fontId="10"/>
  </si>
  <si>
    <t>数　量</t>
    <rPh sb="0" eb="1">
      <t>カズ</t>
    </rPh>
    <rPh sb="2" eb="3">
      <t>リョウ</t>
    </rPh>
    <phoneticPr fontId="10"/>
  </si>
  <si>
    <t>金　額　（円）</t>
    <phoneticPr fontId="10"/>
  </si>
  <si>
    <t>補助対象</t>
    <rPh sb="0" eb="2">
      <t>ホジョ</t>
    </rPh>
    <rPh sb="2" eb="4">
      <t>タイショウ</t>
    </rPh>
    <phoneticPr fontId="10"/>
  </si>
  <si>
    <t>補助対象実施設計費計（＝①）</t>
    <phoneticPr fontId="10"/>
  </si>
  <si>
    <t>補助対象外</t>
    <rPh sb="0" eb="2">
      <t>ホジョ</t>
    </rPh>
    <rPh sb="2" eb="5">
      <t>タイショウガイ</t>
    </rPh>
    <phoneticPr fontId="10"/>
  </si>
  <si>
    <t>補助対象外実施設計費計（＝②）</t>
    <rPh sb="0" eb="2">
      <t>ホジョ</t>
    </rPh>
    <rPh sb="2" eb="5">
      <t>タイショウガイ</t>
    </rPh>
    <rPh sb="5" eb="7">
      <t>ジッシ</t>
    </rPh>
    <rPh sb="7" eb="9">
      <t>セッケイ</t>
    </rPh>
    <rPh sb="9" eb="10">
      <t>ヒ</t>
    </rPh>
    <rPh sb="10" eb="11">
      <t>ケイ</t>
    </rPh>
    <phoneticPr fontId="10"/>
  </si>
  <si>
    <t>実施設計費計（＝③）</t>
    <phoneticPr fontId="10"/>
  </si>
  <si>
    <t>工事明細</t>
    <phoneticPr fontId="10"/>
  </si>
  <si>
    <t>内　　容　・　目　　的</t>
    <rPh sb="0" eb="1">
      <t>ウチ</t>
    </rPh>
    <rPh sb="3" eb="4">
      <t>カタチ</t>
    </rPh>
    <phoneticPr fontId="10"/>
  </si>
  <si>
    <t>数　　量</t>
    <rPh sb="0" eb="1">
      <t>カズ</t>
    </rPh>
    <rPh sb="3" eb="4">
      <t>リョウ</t>
    </rPh>
    <phoneticPr fontId="10"/>
  </si>
  <si>
    <t>補助対象工事費計（＝④）</t>
    <rPh sb="0" eb="2">
      <t>ホジョ</t>
    </rPh>
    <rPh sb="2" eb="4">
      <t>タイショウ</t>
    </rPh>
    <rPh sb="4" eb="7">
      <t>コウジヒ</t>
    </rPh>
    <rPh sb="7" eb="8">
      <t>ケイ</t>
    </rPh>
    <phoneticPr fontId="10"/>
  </si>
  <si>
    <t>補助対象外工事費計（＝⑤）</t>
    <rPh sb="0" eb="2">
      <t>ホジョ</t>
    </rPh>
    <rPh sb="2" eb="5">
      <t>タイショウガイ</t>
    </rPh>
    <rPh sb="5" eb="7">
      <t>コウジ</t>
    </rPh>
    <rPh sb="7" eb="8">
      <t>ヒ</t>
    </rPh>
    <rPh sb="8" eb="9">
      <t>ケイ</t>
    </rPh>
    <phoneticPr fontId="10"/>
  </si>
  <si>
    <t>工事費計（＝⑥）</t>
    <phoneticPr fontId="10"/>
  </si>
  <si>
    <t>金額合計（事業経費計＝⑨）</t>
    <rPh sb="0" eb="2">
      <t>キンガク</t>
    </rPh>
    <rPh sb="2" eb="4">
      <t>ゴウケイ</t>
    </rPh>
    <rPh sb="5" eb="7">
      <t>ジギョウ</t>
    </rPh>
    <rPh sb="7" eb="9">
      <t>ケイヒ</t>
    </rPh>
    <rPh sb="9" eb="10">
      <t>ケイ</t>
    </rPh>
    <phoneticPr fontId="10"/>
  </si>
  <si>
    <t>学校名</t>
    <rPh sb="0" eb="3">
      <t>ガッコウメイ</t>
    </rPh>
    <phoneticPr fontId="10"/>
  </si>
  <si>
    <t>課　　程　　名</t>
    <rPh sb="0" eb="1">
      <t>カ</t>
    </rPh>
    <rPh sb="3" eb="4">
      <t>ホド</t>
    </rPh>
    <rPh sb="6" eb="7">
      <t>メイ</t>
    </rPh>
    <phoneticPr fontId="10"/>
  </si>
  <si>
    <t>学　　科　　名</t>
    <rPh sb="0" eb="1">
      <t>ガク</t>
    </rPh>
    <rPh sb="3" eb="4">
      <t>カ</t>
    </rPh>
    <rPh sb="6" eb="7">
      <t>メイ</t>
    </rPh>
    <phoneticPr fontId="10"/>
  </si>
  <si>
    <t>教　員　数（人）</t>
    <rPh sb="0" eb="1">
      <t>キョウ</t>
    </rPh>
    <rPh sb="2" eb="3">
      <t>イン</t>
    </rPh>
    <rPh sb="4" eb="5">
      <t>カズ</t>
    </rPh>
    <rPh sb="6" eb="7">
      <t>ニン</t>
    </rPh>
    <phoneticPr fontId="10"/>
  </si>
  <si>
    <t>生　徒　数（人）</t>
    <rPh sb="0" eb="1">
      <t>セイ</t>
    </rPh>
    <rPh sb="2" eb="3">
      <t>ト</t>
    </rPh>
    <rPh sb="4" eb="5">
      <t>カズ</t>
    </rPh>
    <rPh sb="6" eb="7">
      <t>ニン</t>
    </rPh>
    <phoneticPr fontId="10"/>
  </si>
  <si>
    <t>備　　　　　　考</t>
    <rPh sb="0" eb="1">
      <t>ソナエ</t>
    </rPh>
    <rPh sb="7" eb="8">
      <t>コウ</t>
    </rPh>
    <phoneticPr fontId="10"/>
  </si>
  <si>
    <t>専　任</t>
    <rPh sb="0" eb="1">
      <t>セン</t>
    </rPh>
    <rPh sb="2" eb="3">
      <t>ニン</t>
    </rPh>
    <phoneticPr fontId="10"/>
  </si>
  <si>
    <t>その他</t>
    <rPh sb="2" eb="3">
      <t>タ</t>
    </rPh>
    <phoneticPr fontId="10"/>
  </si>
  <si>
    <t>定　員</t>
    <rPh sb="0" eb="1">
      <t>サダム</t>
    </rPh>
    <rPh sb="2" eb="3">
      <t>イン</t>
    </rPh>
    <phoneticPr fontId="10"/>
  </si>
  <si>
    <t>実　員</t>
    <rPh sb="0" eb="1">
      <t>ジツ</t>
    </rPh>
    <rPh sb="2" eb="3">
      <t>イン</t>
    </rPh>
    <phoneticPr fontId="10"/>
  </si>
  <si>
    <t xml:space="preserve"> </t>
    <phoneticPr fontId="10"/>
  </si>
  <si>
    <t>合　　　　　　　計</t>
    <rPh sb="0" eb="1">
      <t>ゴウ</t>
    </rPh>
    <rPh sb="8" eb="9">
      <t>ケイ</t>
    </rPh>
    <phoneticPr fontId="10"/>
  </si>
  <si>
    <t xml:space="preserve">  （注） １　全課程・全学科を記入すること。</t>
    <rPh sb="8" eb="11">
      <t>ゼンカテイ</t>
    </rPh>
    <rPh sb="12" eb="15">
      <t>ゼンガッカ</t>
    </rPh>
    <rPh sb="16" eb="18">
      <t>キニュウ</t>
    </rPh>
    <phoneticPr fontId="10"/>
  </si>
  <si>
    <t>　　 　  ２　生徒数は，２学年以上ある場合は学年ごとに記入すること。</t>
    <phoneticPr fontId="10"/>
  </si>
  <si>
    <t>　　 　  ３　備考には，当該課程，学科及び学校の設置年月日を記入すること。</t>
    <phoneticPr fontId="10"/>
  </si>
  <si>
    <t>都道府県</t>
    <rPh sb="0" eb="4">
      <t>トドウフケン</t>
    </rPh>
    <phoneticPr fontId="10"/>
  </si>
  <si>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</si>
  <si>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</si>
  <si>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</si>
  <si>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</si>
  <si>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</si>
  <si>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</si>
  <si>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</si>
  <si>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</si>
  <si>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</si>
  <si>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</si>
  <si>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</si>
  <si>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</si>
  <si>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</si>
  <si>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</si>
  <si>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</si>
  <si>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</si>
  <si>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</si>
  <si>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</si>
  <si>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</si>
  <si>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</si>
  <si>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</si>
  <si>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</si>
  <si>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</si>
  <si>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</si>
  <si>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</si>
  <si>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</si>
  <si>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</si>
  <si>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</si>
  <si>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</si>
  <si>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</si>
  <si>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</si>
  <si>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</si>
  <si>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</si>
  <si>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</si>
  <si>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</si>
  <si>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</si>
  <si>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</si>
  <si>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</si>
  <si>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</si>
  <si>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</si>
  <si>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</si>
  <si>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</si>
  <si>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</si>
  <si>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</si>
  <si>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</si>
  <si>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</si>
  <si>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</si>
  <si>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 xml:space="preserve">防災機能強化事業 【 チ ェ ッ ク 表 】 </t>
    <rPh sb="0" eb="2">
      <t>ボウサイ</t>
    </rPh>
    <rPh sb="2" eb="4">
      <t>キノウ</t>
    </rPh>
    <rPh sb="4" eb="6">
      <t>キョウカ</t>
    </rPh>
    <rPh sb="6" eb="8">
      <t>ジギョウ</t>
    </rPh>
    <rPh sb="19" eb="20">
      <t>ヒョウ</t>
    </rPh>
    <phoneticPr fontId="34"/>
  </si>
  <si>
    <t>都道府県名</t>
    <rPh sb="0" eb="4">
      <t>トドウフケン</t>
    </rPh>
    <rPh sb="4" eb="5">
      <t>メイ</t>
    </rPh>
    <phoneticPr fontId="34"/>
  </si>
  <si>
    <t>学校法人名</t>
    <rPh sb="0" eb="2">
      <t>ガッコウ</t>
    </rPh>
    <rPh sb="2" eb="4">
      <t>ホウジン</t>
    </rPh>
    <rPh sb="4" eb="5">
      <t>メイ</t>
    </rPh>
    <phoneticPr fontId="34"/>
  </si>
  <si>
    <t>学　校　名</t>
    <rPh sb="0" eb="1">
      <t>ガク</t>
    </rPh>
    <rPh sb="2" eb="3">
      <t>コウ</t>
    </rPh>
    <rPh sb="4" eb="5">
      <t>メイ</t>
    </rPh>
    <phoneticPr fontId="34"/>
  </si>
  <si>
    <t>〔　回　答　方　法　〕</t>
    <phoneticPr fontId="34"/>
  </si>
  <si>
    <t>【チェック項目Ⅰ】　補助金を申請するための要件を満たしているか</t>
    <rPh sb="5" eb="7">
      <t>コウモク</t>
    </rPh>
    <phoneticPr fontId="34"/>
  </si>
  <si>
    <t>確　　　認　　　事　　　項</t>
    <rPh sb="0" eb="1">
      <t>アキラ</t>
    </rPh>
    <rPh sb="4" eb="5">
      <t>シノブ</t>
    </rPh>
    <rPh sb="8" eb="9">
      <t>コト</t>
    </rPh>
    <rPh sb="12" eb="13">
      <t>コウ</t>
    </rPh>
    <phoneticPr fontId="34"/>
  </si>
  <si>
    <t>回 答</t>
    <rPh sb="0" eb="1">
      <t>カイ</t>
    </rPh>
    <rPh sb="2" eb="3">
      <t>コタエ</t>
    </rPh>
    <phoneticPr fontId="34"/>
  </si>
  <si>
    <t>判定</t>
    <rPh sb="0" eb="2">
      <t>ハンテイ</t>
    </rPh>
    <phoneticPr fontId="34"/>
  </si>
  <si>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34"/>
  </si>
  <si>
    <t>補助対象となる事業経費に新築、増改築、増床工事（避難経路の確保の場合を除く。）に係る経費を含んでいないことを確認して、「○」を選択してください。</t>
    <rPh sb="0" eb="2">
      <t>ホジョ</t>
    </rPh>
    <rPh sb="2" eb="4">
      <t>タイショウ</t>
    </rPh>
    <rPh sb="7" eb="9">
      <t>ジギョウ</t>
    </rPh>
    <rPh sb="9" eb="11">
      <t>ケイヒ</t>
    </rPh>
    <rPh sb="12" eb="14">
      <t>シンチク</t>
    </rPh>
    <rPh sb="15" eb="18">
      <t>ゾウカイチク</t>
    </rPh>
    <rPh sb="19" eb="20">
      <t>ゾウ</t>
    </rPh>
    <rPh sb="20" eb="21">
      <t>ユカ</t>
    </rPh>
    <rPh sb="21" eb="23">
      <t>コウジ</t>
    </rPh>
    <rPh sb="24" eb="26">
      <t>ヒナン</t>
    </rPh>
    <rPh sb="26" eb="28">
      <t>ケイロ</t>
    </rPh>
    <rPh sb="29" eb="31">
      <t>カクホ</t>
    </rPh>
    <rPh sb="32" eb="34">
      <t>バアイ</t>
    </rPh>
    <rPh sb="35" eb="36">
      <t>ノゾ</t>
    </rPh>
    <rPh sb="40" eb="41">
      <t>カカ</t>
    </rPh>
    <rPh sb="42" eb="44">
      <t>ケイヒ</t>
    </rPh>
    <rPh sb="45" eb="46">
      <t>フク</t>
    </rPh>
    <rPh sb="54" eb="56">
      <t>カクニン</t>
    </rPh>
    <rPh sb="63" eb="65">
      <t>センタク</t>
    </rPh>
    <phoneticPr fontId="34"/>
  </si>
  <si>
    <t>倉庫に保存する設備及び食糧等の備品に係る経費ではないことを確認して、「○」を選択してください。</t>
    <rPh sb="0" eb="2">
      <t>ソウコ</t>
    </rPh>
    <rPh sb="3" eb="5">
      <t>ホゾン</t>
    </rPh>
    <rPh sb="7" eb="9">
      <t>セツビ</t>
    </rPh>
    <rPh sb="9" eb="10">
      <t>オヨ</t>
    </rPh>
    <rPh sb="11" eb="13">
      <t>ショクリョウ</t>
    </rPh>
    <rPh sb="13" eb="14">
      <t>トウ</t>
    </rPh>
    <rPh sb="15" eb="17">
      <t>ビヒン</t>
    </rPh>
    <rPh sb="18" eb="19">
      <t>カカ</t>
    </rPh>
    <rPh sb="20" eb="22">
      <t>ケイヒ</t>
    </rPh>
    <rPh sb="29" eb="31">
      <t>カクニン</t>
    </rPh>
    <rPh sb="38" eb="40">
      <t>センタク</t>
    </rPh>
    <phoneticPr fontId="34"/>
  </si>
  <si>
    <t>【チェック項目Ⅱ】　提出書類が揃っているか</t>
    <rPh sb="5" eb="7">
      <t>コウモク</t>
    </rPh>
    <rPh sb="10" eb="12">
      <t>テイシュツ</t>
    </rPh>
    <rPh sb="12" eb="14">
      <t>ショルイ</t>
    </rPh>
    <rPh sb="15" eb="16">
      <t>ソロ</t>
    </rPh>
    <phoneticPr fontId="34"/>
  </si>
  <si>
    <t>様式６－１（計画調書）　　　　　　　　　　　　　　　　　　　　　　　　　　　</t>
    <rPh sb="0" eb="2">
      <t>ヨウシキ</t>
    </rPh>
    <rPh sb="6" eb="8">
      <t>ケイカク</t>
    </rPh>
    <rPh sb="8" eb="10">
      <t>チョウショ</t>
    </rPh>
    <phoneticPr fontId="34"/>
  </si>
  <si>
    <t>様式６－２（実施設計費・工事費の内訳）　　　　　</t>
    <rPh sb="0" eb="2">
      <t>ヨウシキ</t>
    </rPh>
    <rPh sb="6" eb="8">
      <t>ジッシ</t>
    </rPh>
    <rPh sb="8" eb="10">
      <t>セッケイ</t>
    </rPh>
    <rPh sb="10" eb="11">
      <t>ヒ</t>
    </rPh>
    <rPh sb="12" eb="15">
      <t>コウジヒ</t>
    </rPh>
    <rPh sb="16" eb="18">
      <t>ウチワケ</t>
    </rPh>
    <phoneticPr fontId="34"/>
  </si>
  <si>
    <t>様式６－３（教員・生徒数調書）</t>
    <rPh sb="0" eb="2">
      <t>ヨウシキ</t>
    </rPh>
    <rPh sb="6" eb="8">
      <t>キョウイン</t>
    </rPh>
    <rPh sb="9" eb="12">
      <t>セイトスウ</t>
    </rPh>
    <rPh sb="12" eb="14">
      <t>チョウショ</t>
    </rPh>
    <phoneticPr fontId="34"/>
  </si>
  <si>
    <t>採択理由書　【共通様式】</t>
    <rPh sb="0" eb="2">
      <t>サイタク</t>
    </rPh>
    <rPh sb="2" eb="5">
      <t>リユウショ</t>
    </rPh>
    <rPh sb="7" eb="9">
      <t>キョウツウ</t>
    </rPh>
    <rPh sb="9" eb="11">
      <t>ヨウシキ</t>
    </rPh>
    <phoneticPr fontId="34"/>
  </si>
  <si>
    <t>見積書整理表</t>
    <rPh sb="0" eb="3">
      <t>ミツモリショ</t>
    </rPh>
    <rPh sb="3" eb="6">
      <t>セイリヒョウ</t>
    </rPh>
    <phoneticPr fontId="34"/>
  </si>
  <si>
    <t>工事等の説明一覧</t>
    <rPh sb="0" eb="2">
      <t>コウジ</t>
    </rPh>
    <rPh sb="2" eb="3">
      <t>トウ</t>
    </rPh>
    <rPh sb="4" eb="6">
      <t>セツメイ</t>
    </rPh>
    <rPh sb="6" eb="8">
      <t>イチラン</t>
    </rPh>
    <phoneticPr fontId="34"/>
  </si>
  <si>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34"/>
  </si>
  <si>
    <t>A</t>
    <phoneticPr fontId="34"/>
  </si>
  <si>
    <t>工事予定施設の「配置図」　【様式自由】</t>
    <phoneticPr fontId="34"/>
  </si>
  <si>
    <t>B</t>
    <phoneticPr fontId="34"/>
  </si>
  <si>
    <r>
      <t>工事予定施設の「平面図」（工事予定範囲がわかるもので、どこにどのような工事を施すかがわかるもの）　【様式自由】
※　</t>
    </r>
    <r>
      <rPr>
        <b/>
        <u/>
        <sz val="11"/>
        <color rgb="FF0070C0"/>
        <rFont val="ＭＳ Ｐゴシック"/>
        <family val="3"/>
        <charset val="128"/>
        <scheme val="minor"/>
      </rPr>
      <t>「改修前」と「改修後」の両方の図面が必要となりますので御注意ください。</t>
    </r>
    <rPh sb="59" eb="62">
      <t>カイシュウマエ</t>
    </rPh>
    <rPh sb="65" eb="67">
      <t>カイシュウ</t>
    </rPh>
    <rPh sb="67" eb="68">
      <t>ゴ</t>
    </rPh>
    <rPh sb="70" eb="72">
      <t>リョウホウ</t>
    </rPh>
    <rPh sb="73" eb="75">
      <t>ズメン</t>
    </rPh>
    <rPh sb="76" eb="78">
      <t>ヒツヨウ</t>
    </rPh>
    <rPh sb="85" eb="88">
      <t>ゴチュウイ</t>
    </rPh>
    <phoneticPr fontId="34"/>
  </si>
  <si>
    <t>C</t>
    <phoneticPr fontId="34"/>
  </si>
  <si>
    <r>
      <t>工事予定施設の「立面図」（</t>
    </r>
    <r>
      <rPr>
        <u/>
        <sz val="11"/>
        <color theme="1"/>
        <rFont val="ＭＳ Ｐゴシック"/>
        <family val="3"/>
        <charset val="128"/>
        <scheme val="minor"/>
      </rPr>
      <t>外壁等の外部工事を予定している場合のみ</t>
    </r>
    <r>
      <rPr>
        <sz val="11"/>
        <rFont val="ＭＳ Ｐゴシック"/>
        <family val="3"/>
        <charset val="128"/>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rFont val="ＭＳ Ｐゴシック"/>
        <family val="3"/>
        <charset val="128"/>
      </rPr>
      <t xml:space="preserve">
※　該当しない場合、「該当なし」を選択してください。</t>
    </r>
    <rPh sb="42" eb="43">
      <t>ウエ</t>
    </rPh>
    <phoneticPr fontId="34"/>
  </si>
  <si>
    <t>過去３年度分の貸借対照表の写し</t>
    <rPh sb="0" eb="2">
      <t>カコ</t>
    </rPh>
    <rPh sb="3" eb="6">
      <t>ネンドブン</t>
    </rPh>
    <phoneticPr fontId="34"/>
  </si>
  <si>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34"/>
  </si>
  <si>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34"/>
  </si>
  <si>
    <t>【チェック項目Ⅲ】　提出書類の内容に不備はないか</t>
    <rPh sb="5" eb="7">
      <t>コウモク</t>
    </rPh>
    <rPh sb="10" eb="12">
      <t>テイシュツ</t>
    </rPh>
    <rPh sb="12" eb="14">
      <t>ショルイ</t>
    </rPh>
    <rPh sb="15" eb="17">
      <t>ナイヨウ</t>
    </rPh>
    <rPh sb="18" eb="20">
      <t>フビ</t>
    </rPh>
    <phoneticPr fontId="34"/>
  </si>
  <si>
    <t>確　認　事　項　（「見積書整理表」「工事等の説明一覧」「平面図（又は立面図）」「様式６－２」）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34"/>
  </si>
  <si>
    <t>「見積書整理表」に付した番号が、「工事等の説明一覧」、「平面図（又は立面図）」、「様式６－２」に付した番号と、それぞれ対応していることを確認して、「○」を選択してください。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8" eb="49">
      <t>フ</t>
    </rPh>
    <rPh sb="51" eb="52">
      <t>バン</t>
    </rPh>
    <rPh sb="52" eb="53">
      <t>ゴウ</t>
    </rPh>
    <rPh sb="59" eb="61">
      <t>タイオウ</t>
    </rPh>
    <rPh sb="68" eb="70">
      <t>カクニン</t>
    </rPh>
    <rPh sb="77" eb="79">
      <t>センタク</t>
    </rPh>
    <phoneticPr fontId="34"/>
  </si>
  <si>
    <t>確　認　事　項　（工事予定施設の計画図面）</t>
    <phoneticPr fontId="34"/>
  </si>
  <si>
    <t>本事業による対象工事について、「平面図（立面図）」に「見積書整理表」に付した番号を明記するなどして（手書き・マーカー等でかまわない）その場所と箇所数が確認できることを確認の上、「○」を選択してください。【様式自由】</t>
    <rPh sb="0" eb="1">
      <t>ホン</t>
    </rPh>
    <rPh sb="1" eb="3">
      <t>ジギョウ</t>
    </rPh>
    <rPh sb="6" eb="8">
      <t>タイショウ</t>
    </rPh>
    <rPh sb="8" eb="10">
      <t>コウジ</t>
    </rPh>
    <phoneticPr fontId="34"/>
  </si>
  <si>
    <t>提　出　方　法（紙と電子メール（一部資料）、両方で提出すること。）</t>
    <rPh sb="0" eb="1">
      <t>ツツミ</t>
    </rPh>
    <rPh sb="2" eb="3">
      <t>デ</t>
    </rPh>
    <rPh sb="4" eb="5">
      <t>カタ</t>
    </rPh>
    <rPh sb="6" eb="7">
      <t>ホウ</t>
    </rPh>
    <rPh sb="16" eb="18">
      <t>イチブ</t>
    </rPh>
    <rPh sb="18" eb="20">
      <t>シリョウ</t>
    </rPh>
    <phoneticPr fontId="34"/>
  </si>
  <si>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34"/>
  </si>
  <si>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34"/>
  </si>
  <si>
    <t>見　積　書　整　理　表</t>
    <rPh sb="0" eb="1">
      <t>ミ</t>
    </rPh>
    <rPh sb="2" eb="3">
      <t>セキ</t>
    </rPh>
    <rPh sb="4" eb="5">
      <t>ショ</t>
    </rPh>
    <rPh sb="6" eb="7">
      <t>ヒトシ</t>
    </rPh>
    <rPh sb="8" eb="9">
      <t>リ</t>
    </rPh>
    <rPh sb="10" eb="11">
      <t>ヒョウ</t>
    </rPh>
    <phoneticPr fontId="34"/>
  </si>
  <si>
    <t>学校名</t>
    <rPh sb="0" eb="3">
      <t>ガッコウメイ</t>
    </rPh>
    <phoneticPr fontId="34"/>
  </si>
  <si>
    <t>事業区分</t>
    <rPh sb="0" eb="2">
      <t>ジギョウ</t>
    </rPh>
    <rPh sb="2" eb="4">
      <t>クブン</t>
    </rPh>
    <phoneticPr fontId="34"/>
  </si>
  <si>
    <t>事業名</t>
    <rPh sb="0" eb="2">
      <t>ジギョウ</t>
    </rPh>
    <rPh sb="2" eb="3">
      <t>メイ</t>
    </rPh>
    <phoneticPr fontId="34"/>
  </si>
  <si>
    <t>（単位：円）</t>
    <phoneticPr fontId="34"/>
  </si>
  <si>
    <t>整理番号</t>
    <rPh sb="0" eb="2">
      <t>セイリ</t>
    </rPh>
    <rPh sb="2" eb="4">
      <t>バンゴウ</t>
    </rPh>
    <phoneticPr fontId="34"/>
  </si>
  <si>
    <t>項目名</t>
    <rPh sb="0" eb="3">
      <t>コウモクメイ</t>
    </rPh>
    <phoneticPr fontId="34"/>
  </si>
  <si>
    <t>品名・規格</t>
    <rPh sb="0" eb="2">
      <t>ヒンメイ</t>
    </rPh>
    <rPh sb="3" eb="5">
      <t>キカク</t>
    </rPh>
    <phoneticPr fontId="10"/>
  </si>
  <si>
    <t>左記経費（Ｄ列）について</t>
    <rPh sb="0" eb="2">
      <t>サキ</t>
    </rPh>
    <rPh sb="2" eb="4">
      <t>ケイヒ</t>
    </rPh>
    <rPh sb="6" eb="7">
      <t>レツ</t>
    </rPh>
    <phoneticPr fontId="34"/>
  </si>
  <si>
    <t>単価</t>
    <rPh sb="0" eb="2">
      <t>タンカ</t>
    </rPh>
    <phoneticPr fontId="10"/>
  </si>
  <si>
    <r>
      <t xml:space="preserve">数量
</t>
    </r>
    <r>
      <rPr>
        <sz val="9"/>
        <color theme="1"/>
        <rFont val="ＭＳ Ｐゴシック"/>
        <family val="3"/>
        <charset val="128"/>
        <scheme val="minor"/>
      </rPr>
      <t>（対象分）</t>
    </r>
    <rPh sb="0" eb="2">
      <t>スウリョウ</t>
    </rPh>
    <rPh sb="4" eb="6">
      <t>タイショウ</t>
    </rPh>
    <rPh sb="6" eb="7">
      <t>ブン</t>
    </rPh>
    <phoneticPr fontId="10"/>
  </si>
  <si>
    <r>
      <t xml:space="preserve">数量
</t>
    </r>
    <r>
      <rPr>
        <sz val="9"/>
        <color theme="1"/>
        <rFont val="ＭＳ Ｐゴシック"/>
        <family val="3"/>
        <charset val="128"/>
        <scheme val="minor"/>
      </rPr>
      <t>（対象外分）</t>
    </r>
    <rPh sb="0" eb="2">
      <t>スウリョウ</t>
    </rPh>
    <rPh sb="4" eb="7">
      <t>タイショウガイ</t>
    </rPh>
    <rPh sb="7" eb="8">
      <t>ブン</t>
    </rPh>
    <phoneticPr fontId="10"/>
  </si>
  <si>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10"/>
  </si>
  <si>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10"/>
  </si>
  <si>
    <t>金額</t>
    <rPh sb="0" eb="2">
      <t>キンガク</t>
    </rPh>
    <phoneticPr fontId="10"/>
  </si>
  <si>
    <t>備考欄</t>
    <rPh sb="0" eb="2">
      <t>ビコウ</t>
    </rPh>
    <rPh sb="2" eb="3">
      <t>ラン</t>
    </rPh>
    <phoneticPr fontId="10"/>
  </si>
  <si>
    <t>対象経費</t>
    <rPh sb="0" eb="2">
      <t>タイショウ</t>
    </rPh>
    <rPh sb="2" eb="4">
      <t>ケイヒ</t>
    </rPh>
    <phoneticPr fontId="10"/>
  </si>
  <si>
    <t>対象外経費</t>
    <rPh sb="0" eb="3">
      <t>タイショウガイ</t>
    </rPh>
    <rPh sb="3" eb="5">
      <t>ケイヒ</t>
    </rPh>
    <phoneticPr fontId="10"/>
  </si>
  <si>
    <t>値引・諸経費等共通に係る経費</t>
    <rPh sb="0" eb="2">
      <t>ネビキ</t>
    </rPh>
    <rPh sb="3" eb="7">
      <t>ショケイヒナド</t>
    </rPh>
    <rPh sb="7" eb="9">
      <t>キョウツウ</t>
    </rPh>
    <rPh sb="10" eb="11">
      <t>カカ</t>
    </rPh>
    <rPh sb="12" eb="14">
      <t>ケイヒ</t>
    </rPh>
    <phoneticPr fontId="10"/>
  </si>
  <si>
    <t>全経費へ付番</t>
    <rPh sb="0" eb="3">
      <t>ゼンケイヒ</t>
    </rPh>
    <rPh sb="4" eb="5">
      <t>フ</t>
    </rPh>
    <rPh sb="5" eb="6">
      <t>バン</t>
    </rPh>
    <phoneticPr fontId="34"/>
  </si>
  <si>
    <t>対象経費のみ付番</t>
    <rPh sb="0" eb="2">
      <t>タイショウ</t>
    </rPh>
    <rPh sb="2" eb="4">
      <t>ケイヒ</t>
    </rPh>
    <rPh sb="6" eb="7">
      <t>フ</t>
    </rPh>
    <rPh sb="7" eb="8">
      <t>バン</t>
    </rPh>
    <phoneticPr fontId="34"/>
  </si>
  <si>
    <t>必要に応じて記入</t>
    <rPh sb="0" eb="2">
      <t>ヒツヨウ</t>
    </rPh>
    <rPh sb="3" eb="4">
      <t>オウ</t>
    </rPh>
    <rPh sb="6" eb="8">
      <t>キニュウ</t>
    </rPh>
    <phoneticPr fontId="34"/>
  </si>
  <si>
    <t>要記入</t>
    <rPh sb="0" eb="1">
      <t>ヨウ</t>
    </rPh>
    <rPh sb="1" eb="3">
      <t>キニュウ</t>
    </rPh>
    <phoneticPr fontId="34"/>
  </si>
  <si>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34"/>
  </si>
  <si>
    <t>自動計算の為
入力不要</t>
    <rPh sb="0" eb="2">
      <t>ジドウ</t>
    </rPh>
    <rPh sb="2" eb="4">
      <t>ケイサン</t>
    </rPh>
    <rPh sb="5" eb="6">
      <t>タメ</t>
    </rPh>
    <rPh sb="7" eb="9">
      <t>ニュウリョク</t>
    </rPh>
    <rPh sb="9" eb="11">
      <t>フヨウ</t>
    </rPh>
    <phoneticPr fontId="34"/>
  </si>
  <si>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34"/>
  </si>
  <si>
    <t>合計（税抜）</t>
    <rPh sb="0" eb="2">
      <t>ゴウケイ</t>
    </rPh>
    <rPh sb="3" eb="5">
      <t>ゼイヌ</t>
    </rPh>
    <phoneticPr fontId="10"/>
  </si>
  <si>
    <t>↑a</t>
    <phoneticPr fontId="34"/>
  </si>
  <si>
    <t>↑b</t>
    <phoneticPr fontId="34"/>
  </si>
  <si>
    <t>↑c</t>
    <phoneticPr fontId="34"/>
  </si>
  <si>
    <t>割合</t>
    <rPh sb="0" eb="2">
      <t>ワリアイ</t>
    </rPh>
    <phoneticPr fontId="34"/>
  </si>
  <si>
    <t>共通に係る経費</t>
    <rPh sb="0" eb="2">
      <t>キョウツウ</t>
    </rPh>
    <rPh sb="3" eb="4">
      <t>カカ</t>
    </rPh>
    <rPh sb="5" eb="7">
      <t>ケイヒ</t>
    </rPh>
    <phoneticPr fontId="34"/>
  </si>
  <si>
    <t>a（又はb）+共通に係る経費</t>
    <rPh sb="2" eb="3">
      <t>マタ</t>
    </rPh>
    <rPh sb="7" eb="9">
      <t>キョウツウ</t>
    </rPh>
    <rPh sb="10" eb="11">
      <t>カカ</t>
    </rPh>
    <rPh sb="12" eb="14">
      <t>ケイヒ</t>
    </rPh>
    <phoneticPr fontId="34"/>
  </si>
  <si>
    <t>消費税額</t>
    <rPh sb="0" eb="3">
      <t>ショウヒゼイ</t>
    </rPh>
    <rPh sb="3" eb="4">
      <t>ガク</t>
    </rPh>
    <phoneticPr fontId="10"/>
  </si>
  <si>
    <t>消費税額</t>
    <rPh sb="0" eb="3">
      <t>ショウヒゼイ</t>
    </rPh>
    <rPh sb="3" eb="4">
      <t>ガク</t>
    </rPh>
    <phoneticPr fontId="34"/>
  </si>
  <si>
    <t>↓対象経費</t>
    <rPh sb="1" eb="3">
      <t>タイショウ</t>
    </rPh>
    <rPh sb="3" eb="5">
      <t>ケイヒ</t>
    </rPh>
    <phoneticPr fontId="34"/>
  </si>
  <si>
    <t>↓対象外経費</t>
    <rPh sb="1" eb="4">
      <t>タイショウガイ</t>
    </rPh>
    <rPh sb="4" eb="6">
      <t>ケイヒ</t>
    </rPh>
    <phoneticPr fontId="34"/>
  </si>
  <si>
    <t>合計（税込）</t>
    <rPh sb="0" eb="2">
      <t>ゴウケイ</t>
    </rPh>
    <rPh sb="3" eb="5">
      <t>ゼイコミ</t>
    </rPh>
    <phoneticPr fontId="10"/>
  </si>
  <si>
    <t>割合（%）入力↓</t>
    <rPh sb="0" eb="2">
      <t>ワリアイ</t>
    </rPh>
    <rPh sb="5" eb="7">
      <t>ニュウリョク</t>
    </rPh>
    <phoneticPr fontId="34"/>
  </si>
  <si>
    <t>按分後対象経費</t>
    <rPh sb="0" eb="2">
      <t>アンブン</t>
    </rPh>
    <rPh sb="2" eb="3">
      <t>ゴ</t>
    </rPh>
    <rPh sb="3" eb="5">
      <t>タイショウ</t>
    </rPh>
    <rPh sb="5" eb="7">
      <t>ケイヒ</t>
    </rPh>
    <phoneticPr fontId="34"/>
  </si>
  <si>
    <t>専門</t>
    <rPh sb="0" eb="2">
      <t>センモン</t>
    </rPh>
    <phoneticPr fontId="34"/>
  </si>
  <si>
    <t>高等</t>
    <rPh sb="0" eb="2">
      <t>コウトウ</t>
    </rPh>
    <phoneticPr fontId="34"/>
  </si>
  <si>
    <t>番号</t>
    <rPh sb="0" eb="2">
      <t>バンゴウ</t>
    </rPh>
    <phoneticPr fontId="34"/>
  </si>
  <si>
    <t>品名</t>
    <rPh sb="0" eb="1">
      <t>シナ</t>
    </rPh>
    <rPh sb="1" eb="2">
      <t>メイ</t>
    </rPh>
    <phoneticPr fontId="34"/>
  </si>
  <si>
    <t>数量</t>
    <rPh sb="0" eb="2">
      <t>スウリョウ</t>
    </rPh>
    <phoneticPr fontId="34"/>
  </si>
  <si>
    <t>共通様式</t>
    <rPh sb="0" eb="2">
      <t>キョウツウ</t>
    </rPh>
    <rPh sb="2" eb="4">
      <t>ヨウシキ</t>
    </rPh>
    <phoneticPr fontId="10"/>
  </si>
  <si>
    <t>採択理由書</t>
    <rPh sb="0" eb="2">
      <t>サイタク</t>
    </rPh>
    <rPh sb="2" eb="5">
      <t>リユウショ</t>
    </rPh>
    <phoneticPr fontId="10"/>
  </si>
  <si>
    <t>学校名</t>
    <rPh sb="0" eb="2">
      <t>ガッコウ</t>
    </rPh>
    <rPh sb="2" eb="3">
      <t>メイ</t>
    </rPh>
    <phoneticPr fontId="10"/>
  </si>
  <si>
    <t>採択業者区分</t>
    <rPh sb="0" eb="2">
      <t>サイタク</t>
    </rPh>
    <rPh sb="2" eb="4">
      <t>ギョウシャ</t>
    </rPh>
    <rPh sb="4" eb="6">
      <t>クブン</t>
    </rPh>
    <phoneticPr fontId="10"/>
  </si>
  <si>
    <t>採択業者</t>
    <rPh sb="0" eb="2">
      <t>サイタク</t>
    </rPh>
    <rPh sb="2" eb="4">
      <t>ギョウシャ</t>
    </rPh>
    <phoneticPr fontId="10"/>
  </si>
  <si>
    <t>会社名：</t>
    <rPh sb="0" eb="2">
      <t>カイシャ</t>
    </rPh>
    <rPh sb="2" eb="3">
      <t>メイ</t>
    </rPh>
    <phoneticPr fontId="10"/>
  </si>
  <si>
    <t>見積金額：</t>
    <rPh sb="0" eb="2">
      <t>ミツモリ</t>
    </rPh>
    <rPh sb="2" eb="4">
      <t>キンガク</t>
    </rPh>
    <phoneticPr fontId="10"/>
  </si>
  <si>
    <t>不採択業者１</t>
    <rPh sb="0" eb="1">
      <t>フ</t>
    </rPh>
    <rPh sb="1" eb="3">
      <t>サイタク</t>
    </rPh>
    <rPh sb="3" eb="5">
      <t>ギョウシャ</t>
    </rPh>
    <phoneticPr fontId="10"/>
  </si>
  <si>
    <t>不採択業者２</t>
    <rPh sb="0" eb="1">
      <t>フ</t>
    </rPh>
    <rPh sb="1" eb="3">
      <t>サイタク</t>
    </rPh>
    <rPh sb="3" eb="5">
      <t>ギョウシャ</t>
    </rPh>
    <phoneticPr fontId="10"/>
  </si>
  <si>
    <t>不採択業者３</t>
    <rPh sb="0" eb="1">
      <t>フ</t>
    </rPh>
    <rPh sb="1" eb="3">
      <t>サイタク</t>
    </rPh>
    <rPh sb="3" eb="5">
      <t>ギョウシャ</t>
    </rPh>
    <phoneticPr fontId="10"/>
  </si>
  <si>
    <t>不採択業者４</t>
    <rPh sb="0" eb="1">
      <t>フ</t>
    </rPh>
    <rPh sb="1" eb="3">
      <t>サイタク</t>
    </rPh>
    <rPh sb="3" eb="5">
      <t>ギョウシャ</t>
    </rPh>
    <phoneticPr fontId="10"/>
  </si>
  <si>
    <t>不採択業者５</t>
    <rPh sb="0" eb="1">
      <t>フ</t>
    </rPh>
    <rPh sb="1" eb="3">
      <t>サイタク</t>
    </rPh>
    <rPh sb="3" eb="5">
      <t>ギョウシャ</t>
    </rPh>
    <phoneticPr fontId="10"/>
  </si>
  <si>
    <t>（業者採択理由）</t>
    <rPh sb="1" eb="3">
      <t>ギョウシャ</t>
    </rPh>
    <rPh sb="3" eb="5">
      <t>サイタク</t>
    </rPh>
    <rPh sb="5" eb="7">
      <t>リユウ</t>
    </rPh>
    <phoneticPr fontId="10"/>
  </si>
  <si>
    <t>（業者選定後に金額が変更した理由）</t>
    <rPh sb="1" eb="3">
      <t>ギョウシャ</t>
    </rPh>
    <rPh sb="3" eb="5">
      <t>センテイ</t>
    </rPh>
    <rPh sb="5" eb="6">
      <t>ゴ</t>
    </rPh>
    <rPh sb="7" eb="9">
      <t>キンガク</t>
    </rPh>
    <rPh sb="10" eb="12">
      <t>ヘンコウ</t>
    </rPh>
    <rPh sb="14" eb="16">
      <t>リユウ</t>
    </rPh>
    <phoneticPr fontId="10"/>
  </si>
  <si>
    <t>変更前金額：</t>
    <rPh sb="0" eb="3">
      <t>ヘンコウマエ</t>
    </rPh>
    <rPh sb="3" eb="5">
      <t>キンガク</t>
    </rPh>
    <phoneticPr fontId="10"/>
  </si>
  <si>
    <t>変更後金額：</t>
    <rPh sb="0" eb="3">
      <t>ヘンコウゴ</t>
    </rPh>
    <rPh sb="3" eb="5">
      <t>キンガク</t>
    </rPh>
    <phoneticPr fontId="10"/>
  </si>
  <si>
    <t>差額：</t>
    <rPh sb="0" eb="2">
      <t>サガク</t>
    </rPh>
    <phoneticPr fontId="10"/>
  </si>
  <si>
    <t>防災機能強化</t>
  </si>
  <si>
    <t>防災機能強化</t>
    <rPh sb="0" eb="6">
      <t>ボウサイキノウキョウカ</t>
    </rPh>
    <phoneticPr fontId="10"/>
  </si>
  <si>
    <r>
      <t>補助対象となる事業経費が</t>
    </r>
    <r>
      <rPr>
        <sz val="11"/>
        <color rgb="FFFF0000"/>
        <rFont val="ＭＳ Ｐゴシック"/>
        <family val="3"/>
        <charset val="128"/>
        <scheme val="minor"/>
      </rPr>
      <t>１５０万円以上</t>
    </r>
    <r>
      <rPr>
        <sz val="11"/>
        <color theme="1"/>
        <rFont val="ＭＳ Ｐゴシック"/>
        <family val="2"/>
        <charset val="128"/>
        <scheme val="minor"/>
      </rPr>
      <t>であることを確認して、「○」を選択してください（専門課程のみ）。</t>
    </r>
    <rPh sb="0" eb="2">
      <t>ホジョ</t>
    </rPh>
    <rPh sb="2" eb="4">
      <t>タイショウ</t>
    </rPh>
    <rPh sb="7" eb="9">
      <t>ジギョウ</t>
    </rPh>
    <rPh sb="9" eb="11">
      <t>ケイヒ</t>
    </rPh>
    <rPh sb="15" eb="17">
      <t>マンエン</t>
    </rPh>
    <rPh sb="17" eb="19">
      <t>イジョウ</t>
    </rPh>
    <rPh sb="25" eb="27">
      <t>カクニン</t>
    </rPh>
    <rPh sb="34" eb="36">
      <t>センタク</t>
    </rPh>
    <rPh sb="43" eb="45">
      <t>センモン</t>
    </rPh>
    <rPh sb="45" eb="47">
      <t>カテイ</t>
    </rPh>
    <phoneticPr fontId="34"/>
  </si>
  <si>
    <r>
      <t>入札の内容がわかる書類、見積書
※　見積書は頭紙だけでなく、</t>
    </r>
    <r>
      <rPr>
        <u/>
        <sz val="11"/>
        <color theme="1"/>
        <rFont val="ＭＳ Ｐゴシック"/>
        <family val="3"/>
        <charset val="128"/>
        <scheme val="minor"/>
      </rPr>
      <t>明細部分も提出願います。</t>
    </r>
    <r>
      <rPr>
        <sz val="11"/>
        <rFont val="ＭＳ Ｐゴシック"/>
        <family val="3"/>
        <charset val="128"/>
      </rPr>
      <t xml:space="preserve">
※　</t>
    </r>
    <r>
      <rPr>
        <u/>
        <sz val="11"/>
        <color theme="1"/>
        <rFont val="ＭＳ Ｐゴシック"/>
        <family val="3"/>
        <charset val="128"/>
        <scheme val="minor"/>
      </rPr>
      <t>不採択の見積書についても提出願います。</t>
    </r>
    <rPh sb="0" eb="2">
      <t>ニュウサツ</t>
    </rPh>
    <rPh sb="3" eb="5">
      <t>ナイヨウ</t>
    </rPh>
    <rPh sb="9" eb="11">
      <t>ショルイ</t>
    </rPh>
    <rPh sb="12" eb="15">
      <t>ミツモリショ</t>
    </rPh>
    <phoneticPr fontId="34"/>
  </si>
  <si>
    <t>電子メールでの提出についてですが、以下について確認して、「○」を選択してください。
・本エクセルファイルを紙提出に加え、電子メールでも提出すること。
・電子メールで提出する資料については、PDF化をせず、エクセルファイルのまま提出すること。</t>
    <phoneticPr fontId="34"/>
  </si>
  <si>
    <r>
      <t>・下記【チェック項目Ⅰ～Ⅲ】について、全ての事項に回答し、</t>
    </r>
    <r>
      <rPr>
        <b/>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phoneticPr fontId="34"/>
  </si>
  <si>
    <t>06_見積整理表の合計（K64）と金額が一致している場合、文字が赤くなります。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0"/>
  </si>
  <si>
    <t>05_見積整理表の合計（O64）と金額が一致している場合、文字が赤くなります。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0"/>
  </si>
  <si>
    <t>補助希望額が下限を上回っている場合、文字が赤くなります。</t>
    <rPh sb="0" eb="2">
      <t>ホジョ</t>
    </rPh>
    <rPh sb="2" eb="4">
      <t>キボウ</t>
    </rPh>
    <rPh sb="4" eb="5">
      <t>ガク</t>
    </rPh>
    <rPh sb="6" eb="8">
      <t>カゲン</t>
    </rPh>
    <rPh sb="9" eb="11">
      <t>ウワマワ</t>
    </rPh>
    <rPh sb="15" eb="17">
      <t>バアイ</t>
    </rPh>
    <rPh sb="18" eb="20">
      <t>モジ</t>
    </rPh>
    <rPh sb="21" eb="22">
      <t>アカ</t>
    </rPh>
    <phoneticPr fontId="10"/>
  </si>
  <si>
    <t>消費税</t>
    <rPh sb="0" eb="3">
      <t>ショウヒゼイ</t>
    </rPh>
    <phoneticPr fontId="10"/>
  </si>
  <si>
    <t>過去３年度分の資金収支決算書の写し</t>
    <rPh sb="0" eb="2">
      <t>カコ</t>
    </rPh>
    <rPh sb="3" eb="6">
      <t>ネンドブン</t>
    </rPh>
    <rPh sb="7" eb="9">
      <t>シキン</t>
    </rPh>
    <rPh sb="9" eb="11">
      <t>シュウシ</t>
    </rPh>
    <rPh sb="11" eb="14">
      <t>ケッサンショ</t>
    </rPh>
    <rPh sb="15" eb="16">
      <t>ウツ</t>
    </rPh>
    <phoneticPr fontId="34"/>
  </si>
  <si>
    <t>確　認　事　項　（「資金収支決算書」）</t>
    <rPh sb="0" eb="1">
      <t>アキラ</t>
    </rPh>
    <rPh sb="2" eb="3">
      <t>シノブ</t>
    </rPh>
    <rPh sb="4" eb="5">
      <t>コト</t>
    </rPh>
    <rPh sb="6" eb="7">
      <t>コウ</t>
    </rPh>
    <rPh sb="10" eb="11">
      <t>シ</t>
    </rPh>
    <rPh sb="11" eb="12">
      <t>キン</t>
    </rPh>
    <rPh sb="12" eb="13">
      <t>オサム</t>
    </rPh>
    <rPh sb="13" eb="14">
      <t>シ</t>
    </rPh>
    <rPh sb="14" eb="16">
      <t>ケッサン</t>
    </rPh>
    <rPh sb="16" eb="17">
      <t>ショ</t>
    </rPh>
    <phoneticPr fontId="34"/>
  </si>
  <si>
    <t>「資金収支決算書」について、歳出入の総計が一致していること（複数の学校を持つ学校法人で、会計管理が法人全体でなされており歳出入の総計が一致しない場合、その旨が下部に記載されていること）を確認して、「〇」を選択してください。</t>
    <rPh sb="16" eb="17">
      <t>ニュウ</t>
    </rPh>
    <rPh sb="30" eb="32">
      <t>フクスウ</t>
    </rPh>
    <rPh sb="33" eb="35">
      <t>ガッコウ</t>
    </rPh>
    <rPh sb="36" eb="37">
      <t>モ</t>
    </rPh>
    <rPh sb="38" eb="40">
      <t>ガッコウ</t>
    </rPh>
    <rPh sb="40" eb="42">
      <t>ホウジン</t>
    </rPh>
    <rPh sb="44" eb="48">
      <t>カイケイカンリ</t>
    </rPh>
    <rPh sb="49" eb="53">
      <t>ホウジンゼンタイ</t>
    </rPh>
    <rPh sb="60" eb="63">
      <t>サイシュツニュウ</t>
    </rPh>
    <rPh sb="64" eb="66">
      <t>ソウケイ</t>
    </rPh>
    <rPh sb="67" eb="69">
      <t>イッチ</t>
    </rPh>
    <rPh sb="72" eb="74">
      <t>バアイ</t>
    </rPh>
    <rPh sb="77" eb="78">
      <t>ムネ</t>
    </rPh>
    <rPh sb="79" eb="81">
      <t>カブ</t>
    </rPh>
    <rPh sb="82" eb="84">
      <t>キサイ</t>
    </rPh>
    <phoneticPr fontId="10"/>
  </si>
  <si>
    <t>教員・生徒数調書（令和6年4月1日現在）</t>
    <phoneticPr fontId="10"/>
  </si>
  <si>
    <t>（防災機能等強化緊急特別推進事業（防災機能強化事業））共通様式［学校法人作成］</t>
    <rPh sb="1" eb="3">
      <t>ボウサイ</t>
    </rPh>
    <rPh sb="3" eb="5">
      <t>キノウ</t>
    </rPh>
    <rPh sb="5" eb="6">
      <t>トウ</t>
    </rPh>
    <rPh sb="6" eb="8">
      <t>キョウカ</t>
    </rPh>
    <rPh sb="8" eb="10">
      <t>キンキュウ</t>
    </rPh>
    <rPh sb="10" eb="12">
      <t>トクベツ</t>
    </rPh>
    <rPh sb="12" eb="14">
      <t>スイシン</t>
    </rPh>
    <rPh sb="14" eb="16">
      <t>ジギョウ</t>
    </rPh>
    <rPh sb="17" eb="23">
      <t>ボウサイキノウキョウカ</t>
    </rPh>
    <rPh sb="23" eb="25">
      <t>ジギョウ</t>
    </rPh>
    <phoneticPr fontId="34"/>
  </si>
  <si>
    <t>様式６-３（防災機能強化事業）</t>
    <rPh sb="0" eb="2">
      <t>ヨウシキ</t>
    </rPh>
    <rPh sb="6" eb="8">
      <t>ボウサイ</t>
    </rPh>
    <rPh sb="8" eb="10">
      <t>キノウ</t>
    </rPh>
    <rPh sb="10" eb="12">
      <t>キョウカ</t>
    </rPh>
    <rPh sb="12" eb="14">
      <t>ジギョウ</t>
    </rPh>
    <phoneticPr fontId="10"/>
  </si>
  <si>
    <t>様式６－２（防災機能強化事業）</t>
    <rPh sb="6" eb="8">
      <t>ボウサイ</t>
    </rPh>
    <rPh sb="8" eb="10">
      <t>キノウ</t>
    </rPh>
    <rPh sb="10" eb="12">
      <t>キョウカ</t>
    </rPh>
    <rPh sb="12" eb="14">
      <t>ジギョウ</t>
    </rPh>
    <phoneticPr fontId="10"/>
  </si>
  <si>
    <t>様式６-１（防災機能強化事業）</t>
    <rPh sb="0" eb="2">
      <t>ヨウシキ</t>
    </rPh>
    <rPh sb="6" eb="8">
      <t>ボウサイ</t>
    </rPh>
    <rPh sb="8" eb="10">
      <t>キノウ</t>
    </rPh>
    <rPh sb="10" eb="12">
      <t>キョウカ</t>
    </rPh>
    <rPh sb="12" eb="14">
      <t>ジギョウ</t>
    </rPh>
    <phoneticPr fontId="10"/>
  </si>
  <si>
    <t>法人番号
（12桁）</t>
    <rPh sb="0" eb="2">
      <t>ホウジン</t>
    </rPh>
    <rPh sb="2" eb="4">
      <t>バンゴウ</t>
    </rPh>
    <rPh sb="8" eb="9">
      <t>ケタ</t>
    </rPh>
    <phoneticPr fontId="10"/>
  </si>
  <si>
    <t>令和　年　月</t>
    <rPh sb="0" eb="1">
      <t>レイ</t>
    </rPh>
    <rPh sb="1" eb="2">
      <t>ワ</t>
    </rPh>
    <rPh sb="3" eb="4">
      <t>ネン</t>
    </rPh>
    <rPh sb="5" eb="6">
      <t>ガツ</t>
    </rPh>
    <phoneticPr fontId="10"/>
  </si>
  <si>
    <t>事業着手時期</t>
    <rPh sb="0" eb="4">
      <t>ジギョウチャクシュ</t>
    </rPh>
    <rPh sb="4" eb="6">
      <t>ジキ</t>
    </rPh>
    <phoneticPr fontId="10"/>
  </si>
  <si>
    <t>事業完了予定時期</t>
    <rPh sb="0" eb="4">
      <t>ジギョウカンリョウ</t>
    </rPh>
    <rPh sb="4" eb="6">
      <t>ヨテイ</t>
    </rPh>
    <rPh sb="6" eb="8">
      <t>ジキ</t>
    </rPh>
    <phoneticPr fontId="10"/>
  </si>
  <si>
    <r>
      <t>「各工事（品目）における避難経路の確保等との関連性」の説明
（各工事（品目）が、避難経路の確保等防災機能強化の観点からどのように関連があるのか、どうして必要となるのか、</t>
    </r>
    <r>
      <rPr>
        <b/>
        <sz val="11"/>
        <color theme="1"/>
        <rFont val="ＭＳ Ｐゴシック"/>
        <family val="3"/>
        <charset val="128"/>
        <scheme val="minor"/>
      </rPr>
      <t>具体的・詳細</t>
    </r>
    <r>
      <rPr>
        <sz val="11"/>
        <color theme="1"/>
        <rFont val="ＭＳ Ｐゴシック"/>
        <family val="3"/>
        <charset val="128"/>
        <scheme val="minor"/>
      </rPr>
      <t>に記載してください。）</t>
    </r>
    <rPh sb="24" eb="25">
      <t>セイ</t>
    </rPh>
    <rPh sb="27" eb="29">
      <t>セツメイ</t>
    </rPh>
    <rPh sb="31" eb="32">
      <t>カク</t>
    </rPh>
    <rPh sb="32" eb="34">
      <t>コウジ</t>
    </rPh>
    <rPh sb="35" eb="37">
      <t>ヒンモク</t>
    </rPh>
    <rPh sb="40" eb="44">
      <t>ヒナンケイロ</t>
    </rPh>
    <rPh sb="45" eb="48">
      <t>カクホトウ</t>
    </rPh>
    <rPh sb="48" eb="52">
      <t>ボウサイキノウ</t>
    </rPh>
    <rPh sb="52" eb="54">
      <t>キョウカ</t>
    </rPh>
    <rPh sb="55" eb="57">
      <t>カンテン</t>
    </rPh>
    <rPh sb="64" eb="66">
      <t>カンレン</t>
    </rPh>
    <rPh sb="76" eb="78">
      <t>ヒツヨウ</t>
    </rPh>
    <rPh sb="84" eb="87">
      <t>グタイテキ</t>
    </rPh>
    <rPh sb="88" eb="90">
      <t>ショウサイ</t>
    </rPh>
    <rPh sb="91" eb="93">
      <t>キサイ</t>
    </rPh>
    <phoneticPr fontId="34"/>
  </si>
  <si>
    <t>工事等の説明一覧（実施設計費）</t>
    <rPh sb="0" eb="2">
      <t>コウジ</t>
    </rPh>
    <rPh sb="2" eb="3">
      <t>トウ</t>
    </rPh>
    <rPh sb="4" eb="6">
      <t>セツメイ</t>
    </rPh>
    <rPh sb="6" eb="8">
      <t>イチラン</t>
    </rPh>
    <rPh sb="9" eb="14">
      <t>ジッシセッケイヒ</t>
    </rPh>
    <phoneticPr fontId="34"/>
  </si>
  <si>
    <t>工事等の説明一覧（工事費）</t>
    <rPh sb="0" eb="2">
      <t>コウジ</t>
    </rPh>
    <rPh sb="2" eb="3">
      <t>トウ</t>
    </rPh>
    <rPh sb="4" eb="6">
      <t>セツメイ</t>
    </rPh>
    <rPh sb="6" eb="8">
      <t>イチラン</t>
    </rPh>
    <rPh sb="9" eb="12">
      <t>コウジヒ</t>
    </rPh>
    <phoneticPr fontId="34"/>
  </si>
  <si>
    <t>⑫</t>
    <phoneticPr fontId="10"/>
  </si>
  <si>
    <t>⑬</t>
    <phoneticPr fontId="10"/>
  </si>
  <si>
    <t>⑭</t>
    <phoneticPr fontId="10"/>
  </si>
  <si>
    <t>⑮</t>
    <phoneticPr fontId="10"/>
  </si>
  <si>
    <t>令和７年度 専修学校防災機能等強化緊急特別推進事業
（防災機能強化）計画調書</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</si>
</sst>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Red]\(#,##0\)"/>
    <numFmt numFmtId="178" formatCode="#,##0_ "/>
    <numFmt numFmtId="179" formatCode="#,##0_ ;[Red]\-#,##0\ "/>
    <numFmt numFmtId="180" formatCode="#,##0;&quot;△ &quot;#,##0"/>
    <numFmt numFmtId="181" formatCode="#,##0&quot;円&quot;"/>
    <numFmt numFmtId="182" formatCode="#,##0;&quot;▲ &quot;#,##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b/>
      <sz val="14"/>
      <name val="ＭＳ Ｐゴシック"/>
      <family val="3"/>
      <charset val="128"/>
    </font>
    <font>
      <sz val="14"/>
      <name val="ＭＳ 明朝"/>
      <family val="1"/>
      <charset val="128"/>
    </font>
    <font>
      <b/>
      <sz val="9"/>
      <color indexed="81"/>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sz val="11"/>
      <color indexed="10"/>
      <name val="ＭＳ Ｐ明朝"/>
      <family val="1"/>
      <charset val="128"/>
    </font>
    <font>
      <b/>
      <sz val="11"/>
      <color indexed="10"/>
      <name val="ＭＳ Ｐゴシック"/>
      <family val="3"/>
      <charset val="128"/>
    </font>
    <font>
      <sz val="11"/>
      <color indexed="10"/>
      <name val="ＭＳ Ｐゴシック"/>
      <family val="3"/>
      <charset val="128"/>
    </font>
    <font>
      <b/>
      <sz val="11"/>
      <color indexed="81"/>
      <name val="ＭＳ Ｐゴシック"/>
      <family val="3"/>
      <charset val="128"/>
    </font>
    <font>
      <b/>
      <sz val="14"/>
      <name val="ＭＳ Ｐゴシック"/>
      <family val="3"/>
      <charset val="128"/>
      <scheme val="minor"/>
    </font>
    <font>
      <sz val="12"/>
      <name val="ＭＳ Ｐゴシック"/>
      <family val="3"/>
      <charset val="128"/>
    </font>
    <font>
      <sz val="9"/>
      <color indexed="81"/>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b/>
      <sz val="18"/>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rgb="FFFF0000"/>
      <name val="ＭＳ Ｐゴシック"/>
      <family val="3"/>
      <charset val="128"/>
      <scheme val="minor"/>
    </font>
    <font>
      <b/>
      <u/>
      <sz val="11"/>
      <color rgb="FFFF0000"/>
      <name val="ＭＳ Ｐゴシック"/>
      <family val="3"/>
      <charset val="128"/>
      <scheme val="minor"/>
    </font>
    <font>
      <sz val="10"/>
      <color theme="1"/>
      <name val="ＭＳ Ｐゴシック"/>
      <family val="2"/>
      <charset val="128"/>
      <scheme val="minor"/>
    </font>
    <font>
      <u/>
      <sz val="11"/>
      <color theme="1"/>
      <name val="ＭＳ Ｐゴシック"/>
      <family val="3"/>
      <charset val="128"/>
      <scheme val="minor"/>
    </font>
    <font>
      <b/>
      <u/>
      <sz val="11"/>
      <color rgb="FF0070C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2"/>
      <color theme="1"/>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2"/>
      <name val="ＭＳ Ｐゴシック"/>
      <family val="3"/>
      <charset val="128"/>
    </font>
    <font>
      <b/>
      <sz val="16"/>
      <name val="ＭＳ Ｐ明朝"/>
      <family val="1"/>
      <charset val="128"/>
    </font>
    <font>
      <sz val="9"/>
      <name val="ＭＳ Ｐ明朝"/>
      <family val="1"/>
      <charset val="128"/>
    </font>
    <font>
      <b/>
      <sz val="9"/>
      <color indexed="81"/>
      <name val="MS P ゴシック"/>
      <family val="3"/>
      <charset val="128"/>
    </font>
    <font>
      <sz val="11"/>
      <name val="ＭＳ Ｐゴシック"/>
      <family val="3"/>
      <charset val="128"/>
      <scheme val="minor"/>
    </font>
    <font>
      <sz val="11"/>
      <color rgb="FFFF0000"/>
      <name val="ＭＳ Ｐゴシック"/>
      <family val="3"/>
      <charset val="128"/>
    </font>
    <font>
      <b/>
      <sz val="11"/>
      <color indexed="81"/>
      <name val="MS P ゴシック"/>
      <family val="3"/>
      <charset val="128"/>
    </font>
    <font>
      <sz val="11"/>
      <color theme="1"/>
      <name val="ＭＳ 明朝"/>
      <family val="1"/>
      <charset val="128"/>
    </font>
  </fonts>
  <fills count="1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F99"/>
        <bgColor indexed="64"/>
      </patternFill>
    </fill>
  </fills>
  <borders count="116">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Down="1">
      <left style="thin">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Down="1">
      <left style="medium">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double">
        <color indexed="64"/>
      </top>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double">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s>
  <cellStyleXfs count="12">
    <xf numFmtId="0" fontId="0" fillId="0" borderId="0">
      <alignment vertical="center"/>
    </xf>
    <xf numFmtId="0" fontId="9" fillId="0" borderId="0"/>
    <xf numFmtId="0" fontId="8"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38" fontId="9" fillId="0" borderId="0" applyFont="0" applyFill="0" applyBorder="0" applyAlignment="0" applyProtection="0">
      <alignment vertical="center"/>
    </xf>
    <xf numFmtId="0" fontId="7" fillId="0" borderId="0">
      <alignment vertical="center"/>
    </xf>
    <xf numFmtId="0" fontId="7" fillId="0" borderId="0">
      <alignment vertical="center"/>
    </xf>
    <xf numFmtId="38" fontId="36" fillId="0" borderId="0" applyFont="0" applyFill="0" applyBorder="0" applyAlignment="0" applyProtection="0">
      <alignment vertical="center"/>
    </xf>
  </cellStyleXfs>
  <cellXfs count="471">
    <xf numFmtId="0" fontId="0" fillId="0" borderId="0" xfId="0">
      <alignment vertical="center"/>
    </xf>
    <xf numFmtId="0" fontId="12" fillId="0" borderId="0" xfId="0" applyFont="1" applyAlignment="1">
      <alignment vertical="center" shrinkToFit="1"/>
    </xf>
    <xf numFmtId="0" fontId="12" fillId="0" borderId="1" xfId="0" applyFont="1" applyBorder="1" applyAlignment="1">
      <alignment vertical="center" shrinkToFit="1"/>
    </xf>
    <xf numFmtId="0" fontId="12" fillId="0" borderId="2" xfId="0" applyFont="1" applyBorder="1" applyAlignment="1">
      <alignment horizontal="distributed" vertical="center" justifyLastLine="1"/>
    </xf>
    <xf numFmtId="0" fontId="9" fillId="0" borderId="0" xfId="0" applyFont="1" applyAlignment="1">
      <alignment horizontal="center" vertical="center"/>
    </xf>
    <xf numFmtId="0" fontId="9" fillId="0" borderId="0" xfId="0" applyFont="1">
      <alignment vertical="center"/>
    </xf>
    <xf numFmtId="0" fontId="12" fillId="0" borderId="5" xfId="0" applyFont="1" applyBorder="1" applyAlignment="1">
      <alignment horizontal="distributed" vertical="center" justifyLastLine="1"/>
    </xf>
    <xf numFmtId="0" fontId="12" fillId="0" borderId="6" xfId="0" applyFont="1" applyBorder="1" applyAlignment="1">
      <alignment horizontal="distributed" vertical="center" justifyLastLine="1"/>
    </xf>
    <xf numFmtId="0" fontId="12" fillId="0" borderId="7" xfId="0" applyFont="1" applyBorder="1" applyAlignment="1">
      <alignment horizontal="distributed" vertical="center" wrapText="1" justifyLastLine="1"/>
    </xf>
    <xf numFmtId="0" fontId="12" fillId="0" borderId="4" xfId="0" applyFont="1" applyBorder="1" applyAlignment="1">
      <alignment horizontal="distributed" vertical="center" justifyLastLine="1"/>
    </xf>
    <xf numFmtId="0" fontId="12" fillId="0" borderId="8" xfId="0" applyFont="1" applyBorder="1" applyAlignment="1">
      <alignment horizontal="distributed" vertical="center" justifyLastLine="1"/>
    </xf>
    <xf numFmtId="0" fontId="12" fillId="0" borderId="6" xfId="0" applyFont="1" applyBorder="1" applyAlignment="1">
      <alignment horizontal="distributed" vertical="center" wrapText="1" justifyLastLine="1"/>
    </xf>
    <xf numFmtId="0" fontId="12" fillId="0" borderId="7" xfId="0" applyFont="1" applyBorder="1" applyAlignment="1">
      <alignment horizontal="distributed" vertical="center" justifyLastLine="1"/>
    </xf>
    <xf numFmtId="0" fontId="12" fillId="0" borderId="9" xfId="0" applyFont="1" applyBorder="1" applyAlignment="1">
      <alignment horizontal="distributed" vertical="center" wrapText="1" justifyLastLine="1"/>
    </xf>
    <xf numFmtId="0" fontId="12" fillId="0" borderId="10" xfId="0" applyFont="1" applyBorder="1" applyAlignment="1">
      <alignment horizontal="distributed" vertical="center" justifyLastLine="1"/>
    </xf>
    <xf numFmtId="0" fontId="12" fillId="0" borderId="11" xfId="0" applyFont="1" applyBorder="1" applyAlignment="1">
      <alignment horizontal="center" vertical="center" justifyLastLine="1"/>
    </xf>
    <xf numFmtId="177" fontId="14" fillId="0" borderId="12" xfId="0" applyNumberFormat="1" applyFont="1" applyBorder="1">
      <alignment vertical="center"/>
    </xf>
    <xf numFmtId="177" fontId="12" fillId="0" borderId="13" xfId="0" applyNumberFormat="1" applyFont="1" applyBorder="1" applyAlignment="1">
      <alignment horizontal="center" vertical="center"/>
    </xf>
    <xf numFmtId="177" fontId="14" fillId="0" borderId="12" xfId="0" applyNumberFormat="1" applyFont="1" applyBorder="1" applyAlignment="1">
      <alignment horizontal="left" vertical="center"/>
    </xf>
    <xf numFmtId="177" fontId="14" fillId="0" borderId="15" xfId="0" applyNumberFormat="1" applyFont="1" applyBorder="1" applyAlignment="1">
      <alignment horizontal="left" vertical="center"/>
    </xf>
    <xf numFmtId="177" fontId="12" fillId="0" borderId="11" xfId="0" applyNumberFormat="1" applyFont="1" applyBorder="1" applyAlignment="1">
      <alignment horizontal="center" vertical="center"/>
    </xf>
    <xf numFmtId="177" fontId="14" fillId="0" borderId="15" xfId="0" applyNumberFormat="1" applyFont="1" applyBorder="1">
      <alignment vertical="center"/>
    </xf>
    <xf numFmtId="0" fontId="12" fillId="0" borderId="16" xfId="0" applyFont="1" applyBorder="1" applyAlignment="1">
      <alignment horizontal="distributed" vertical="center" justifyLastLine="1"/>
    </xf>
    <xf numFmtId="0" fontId="12" fillId="0" borderId="17" xfId="0" applyFont="1" applyBorder="1" applyAlignment="1">
      <alignment horizontal="center" vertical="center" justifyLastLine="1"/>
    </xf>
    <xf numFmtId="177" fontId="14" fillId="0" borderId="18" xfId="0" applyNumberFormat="1" applyFont="1" applyBorder="1">
      <alignment vertical="center"/>
    </xf>
    <xf numFmtId="177" fontId="12" fillId="0" borderId="19" xfId="0" applyNumberFormat="1" applyFont="1" applyBorder="1" applyAlignment="1">
      <alignment horizontal="center" vertical="center"/>
    </xf>
    <xf numFmtId="177" fontId="14" fillId="0" borderId="20" xfId="0" applyNumberFormat="1" applyFont="1" applyBorder="1">
      <alignment vertical="center"/>
    </xf>
    <xf numFmtId="177" fontId="14" fillId="0" borderId="21" xfId="0" applyNumberFormat="1" applyFont="1" applyBorder="1">
      <alignment vertical="center"/>
    </xf>
    <xf numFmtId="0" fontId="12" fillId="0" borderId="22" xfId="0" applyFont="1" applyBorder="1" applyAlignment="1">
      <alignment horizontal="center" vertical="center" justifyLastLine="1"/>
    </xf>
    <xf numFmtId="177" fontId="14" fillId="0" borderId="23" xfId="0" applyNumberFormat="1" applyFont="1" applyBorder="1">
      <alignment vertical="center"/>
    </xf>
    <xf numFmtId="177" fontId="12" fillId="0" borderId="22" xfId="0" applyNumberFormat="1" applyFont="1" applyBorder="1" applyAlignment="1">
      <alignment horizontal="center" vertical="center"/>
    </xf>
    <xf numFmtId="177" fontId="12" fillId="0" borderId="22" xfId="0" applyNumberFormat="1" applyFont="1" applyBorder="1" applyAlignment="1">
      <alignment horizontal="center" vertical="center" justifyLastLine="1"/>
    </xf>
    <xf numFmtId="177" fontId="14" fillId="0" borderId="24" xfId="0" applyNumberFormat="1" applyFont="1" applyBorder="1">
      <alignment vertical="center"/>
    </xf>
    <xf numFmtId="0" fontId="12" fillId="0" borderId="5" xfId="0" applyFont="1" applyBorder="1" applyAlignment="1">
      <alignment horizontal="distributed" vertical="center" wrapText="1" justifyLastLine="1"/>
    </xf>
    <xf numFmtId="0" fontId="12" fillId="0" borderId="25" xfId="0" applyFont="1" applyBorder="1" applyAlignment="1">
      <alignment horizontal="distributed" vertical="center" justifyLastLine="1"/>
    </xf>
    <xf numFmtId="0" fontId="13" fillId="0" borderId="0" xfId="0" applyFont="1" applyAlignment="1">
      <alignment horizontal="right" vertical="center"/>
    </xf>
    <xf numFmtId="0" fontId="17" fillId="0" borderId="0" xfId="0" applyFont="1" applyAlignment="1">
      <alignment horizontal="centerContinuous" vertical="center"/>
    </xf>
    <xf numFmtId="0" fontId="18" fillId="0" borderId="0" xfId="0" applyFont="1">
      <alignment vertical="center"/>
    </xf>
    <xf numFmtId="0" fontId="19" fillId="0" borderId="27" xfId="0" applyFont="1" applyBorder="1">
      <alignment vertical="center"/>
    </xf>
    <xf numFmtId="0" fontId="18" fillId="0" borderId="28" xfId="0" applyFont="1" applyBorder="1" applyAlignment="1">
      <alignment horizontal="center" vertical="center" wrapText="1" justifyLastLine="1"/>
    </xf>
    <xf numFmtId="177" fontId="18" fillId="0" borderId="29" xfId="0" applyNumberFormat="1" applyFont="1" applyBorder="1" applyAlignment="1">
      <alignment horizontal="center" vertical="center" justifyLastLine="1"/>
    </xf>
    <xf numFmtId="177" fontId="20" fillId="0" borderId="31" xfId="0" applyNumberFormat="1" applyFont="1" applyBorder="1" applyAlignment="1">
      <alignment vertical="center" shrinkToFit="1"/>
    </xf>
    <xf numFmtId="0" fontId="9" fillId="0" borderId="32" xfId="0" applyFont="1" applyBorder="1">
      <alignment vertical="center"/>
    </xf>
    <xf numFmtId="177" fontId="20" fillId="0" borderId="33" xfId="0" applyNumberFormat="1" applyFont="1" applyBorder="1" applyAlignment="1">
      <alignment vertical="center" shrinkToFit="1"/>
    </xf>
    <xf numFmtId="0" fontId="21" fillId="0" borderId="0" xfId="0" applyFont="1">
      <alignment vertical="center"/>
    </xf>
    <xf numFmtId="0" fontId="21" fillId="0" borderId="34" xfId="0" applyFont="1" applyBorder="1" applyAlignment="1">
      <alignment horizontal="right" vertical="center"/>
    </xf>
    <xf numFmtId="177" fontId="20" fillId="0" borderId="36" xfId="0" applyNumberFormat="1" applyFont="1" applyBorder="1">
      <alignment vertical="center"/>
    </xf>
    <xf numFmtId="0" fontId="21" fillId="0" borderId="37" xfId="0" applyFont="1" applyBorder="1" applyAlignment="1">
      <alignment horizontal="right" vertical="center"/>
    </xf>
    <xf numFmtId="0" fontId="18" fillId="0" borderId="14" xfId="0" applyFont="1" applyBorder="1" applyAlignment="1">
      <alignment horizontal="center" vertical="distributed" textRotation="255" justifyLastLine="1"/>
    </xf>
    <xf numFmtId="0" fontId="18" fillId="0" borderId="14" xfId="0" applyFont="1" applyBorder="1">
      <alignment vertical="center"/>
    </xf>
    <xf numFmtId="0" fontId="18" fillId="0" borderId="39" xfId="0" applyFont="1" applyBorder="1">
      <alignment vertical="center"/>
    </xf>
    <xf numFmtId="0" fontId="21" fillId="0" borderId="2" xfId="0" applyFont="1" applyBorder="1" applyAlignment="1">
      <alignment horizontal="right" vertical="center"/>
    </xf>
    <xf numFmtId="0" fontId="18" fillId="0" borderId="41" xfId="0" applyFont="1" applyBorder="1" applyAlignment="1">
      <alignment horizontal="center" vertical="center" wrapText="1" justifyLastLine="1"/>
    </xf>
    <xf numFmtId="177" fontId="18" fillId="0" borderId="42" xfId="0" applyNumberFormat="1" applyFont="1" applyBorder="1" applyAlignment="1">
      <alignment horizontal="center" vertical="center" justifyLastLine="1"/>
    </xf>
    <xf numFmtId="178" fontId="23" fillId="0" borderId="12" xfId="0" applyNumberFormat="1" applyFont="1" applyBorder="1">
      <alignment vertical="center"/>
    </xf>
    <xf numFmtId="0" fontId="18" fillId="0" borderId="43" xfId="0" applyFont="1" applyBorder="1">
      <alignment vertical="center"/>
    </xf>
    <xf numFmtId="178" fontId="18" fillId="0" borderId="43" xfId="0" applyNumberFormat="1" applyFont="1" applyBorder="1">
      <alignment vertical="center"/>
    </xf>
    <xf numFmtId="0" fontId="18" fillId="0" borderId="41" xfId="0" applyFont="1" applyBorder="1">
      <alignment vertical="center"/>
    </xf>
    <xf numFmtId="0" fontId="21" fillId="0" borderId="7" xfId="0" applyFont="1" applyBorder="1" applyAlignment="1">
      <alignment horizontal="right" vertical="center"/>
    </xf>
    <xf numFmtId="178" fontId="18" fillId="0" borderId="43" xfId="0" applyNumberFormat="1" applyFont="1" applyBorder="1" applyAlignment="1">
      <alignment horizontal="center" vertical="center"/>
    </xf>
    <xf numFmtId="0" fontId="18" fillId="0" borderId="11" xfId="0" applyFont="1" applyBorder="1" applyAlignment="1">
      <alignment horizontal="center" vertical="distributed" textRotation="255" justifyLastLine="1"/>
    </xf>
    <xf numFmtId="0" fontId="18" fillId="0" borderId="11" xfId="0" applyFont="1" applyBorder="1">
      <alignment vertical="center"/>
    </xf>
    <xf numFmtId="0" fontId="21" fillId="0" borderId="44" xfId="0" applyFont="1" applyBorder="1" applyAlignment="1">
      <alignment horizontal="right" vertical="center"/>
    </xf>
    <xf numFmtId="177" fontId="18" fillId="0" borderId="0" xfId="0" applyNumberFormat="1" applyFont="1" applyAlignment="1">
      <alignment vertical="center" shrinkToFit="1"/>
    </xf>
    <xf numFmtId="177" fontId="18" fillId="0" borderId="0" xfId="0" applyNumberFormat="1" applyFont="1">
      <alignment vertical="center"/>
    </xf>
    <xf numFmtId="0" fontId="12" fillId="0" borderId="44" xfId="0" applyFont="1" applyBorder="1" applyAlignment="1">
      <alignment horizontal="distributed" vertical="center" justifyLastLine="1"/>
    </xf>
    <xf numFmtId="0" fontId="12" fillId="0" borderId="74" xfId="0" applyFont="1" applyBorder="1" applyAlignment="1">
      <alignment horizontal="distributed" vertical="center" justifyLastLine="1"/>
    </xf>
    <xf numFmtId="0" fontId="21" fillId="0" borderId="78" xfId="0" applyFont="1" applyBorder="1" applyAlignment="1">
      <alignment horizontal="right" vertical="center"/>
    </xf>
    <xf numFmtId="0" fontId="0" fillId="0" borderId="0" xfId="0" applyAlignment="1">
      <alignment horizontal="center" vertical="center"/>
    </xf>
    <xf numFmtId="0" fontId="28" fillId="0" borderId="52" xfId="0" applyFont="1" applyBorder="1" applyAlignment="1">
      <alignment horizontal="distributed" vertical="center" justifyLastLine="1"/>
    </xf>
    <xf numFmtId="0" fontId="0" fillId="0" borderId="32" xfId="0" applyBorder="1">
      <alignment vertical="center"/>
    </xf>
    <xf numFmtId="0" fontId="0" fillId="0" borderId="30" xfId="0" applyBorder="1">
      <alignment vertical="center"/>
    </xf>
    <xf numFmtId="0" fontId="0" fillId="0" borderId="1" xfId="0" applyBorder="1">
      <alignment vertical="center"/>
    </xf>
    <xf numFmtId="177" fontId="13" fillId="0" borderId="26" xfId="0" applyNumberFormat="1" applyFont="1" applyBorder="1" applyAlignment="1">
      <alignment horizontal="right" vertical="center"/>
    </xf>
    <xf numFmtId="0" fontId="30" fillId="0" borderId="0" xfId="1" applyFont="1" applyAlignment="1">
      <alignment vertical="center"/>
    </xf>
    <xf numFmtId="0" fontId="8" fillId="0" borderId="0" xfId="2">
      <alignment vertical="center"/>
    </xf>
    <xf numFmtId="0" fontId="12" fillId="0" borderId="0" xfId="1" applyFont="1" applyAlignment="1">
      <alignment vertical="center"/>
    </xf>
    <xf numFmtId="0" fontId="18" fillId="0" borderId="83" xfId="0" applyFont="1" applyBorder="1" applyAlignment="1">
      <alignment vertical="center" justifyLastLine="1"/>
    </xf>
    <xf numFmtId="0" fontId="12" fillId="0" borderId="41" xfId="0" applyFont="1" applyBorder="1" applyAlignment="1">
      <alignment horizontal="distributed" vertical="center" wrapText="1" justifyLastLine="1"/>
    </xf>
    <xf numFmtId="0" fontId="18" fillId="0" borderId="13" xfId="0" applyFont="1" applyBorder="1" applyAlignment="1">
      <alignment horizontal="center" vertical="distributed" textRotation="255" justifyLastLine="1"/>
    </xf>
    <xf numFmtId="0" fontId="18" fillId="0" borderId="52" xfId="0" applyFont="1" applyBorder="1" applyAlignment="1">
      <alignment horizontal="center" vertical="center" justifyLastLine="1"/>
    </xf>
    <xf numFmtId="0" fontId="18" fillId="0" borderId="87" xfId="0" applyFont="1" applyBorder="1" applyAlignment="1">
      <alignment vertical="center" justifyLastLine="1"/>
    </xf>
    <xf numFmtId="0" fontId="0" fillId="0" borderId="27" xfId="0" applyBorder="1">
      <alignment vertical="center"/>
    </xf>
    <xf numFmtId="0" fontId="0" fillId="0" borderId="38" xfId="0" applyBorder="1">
      <alignment vertical="center"/>
    </xf>
    <xf numFmtId="0" fontId="12" fillId="0" borderId="90" xfId="0" applyFont="1" applyBorder="1" applyAlignment="1">
      <alignment horizontal="distributed" vertical="center" wrapText="1" justifyLastLine="1"/>
    </xf>
    <xf numFmtId="12" fontId="8" fillId="0" borderId="0" xfId="2" applyNumberFormat="1">
      <alignment vertical="center"/>
    </xf>
    <xf numFmtId="0" fontId="28" fillId="0" borderId="7" xfId="0" applyFont="1" applyBorder="1" applyAlignment="1">
      <alignment horizontal="distributed" vertical="center" justifyLastLine="1"/>
    </xf>
    <xf numFmtId="0" fontId="35" fillId="0" borderId="0" xfId="9" applyFont="1">
      <alignment vertical="center"/>
    </xf>
    <xf numFmtId="0" fontId="7" fillId="0" borderId="0" xfId="9">
      <alignment vertical="center"/>
    </xf>
    <xf numFmtId="0" fontId="33" fillId="0" borderId="0" xfId="9" applyFont="1" applyAlignment="1">
      <alignment horizontal="center" vertical="center"/>
    </xf>
    <xf numFmtId="0" fontId="36" fillId="0" borderId="0" xfId="9" applyFont="1" applyAlignment="1">
      <alignment horizontal="center" vertical="center"/>
    </xf>
    <xf numFmtId="0" fontId="37" fillId="0" borderId="0" xfId="9" applyFont="1">
      <alignment vertical="center"/>
    </xf>
    <xf numFmtId="0" fontId="36" fillId="0" borderId="7" xfId="9" applyFont="1" applyBorder="1" applyAlignment="1">
      <alignment horizontal="center" vertical="center"/>
    </xf>
    <xf numFmtId="0" fontId="36" fillId="0" borderId="0" xfId="9" applyFont="1">
      <alignment vertical="center"/>
    </xf>
    <xf numFmtId="0" fontId="38" fillId="0" borderId="0" xfId="9" applyFont="1" applyAlignment="1">
      <alignment horizontal="center" vertical="center"/>
    </xf>
    <xf numFmtId="0" fontId="39" fillId="0" borderId="0" xfId="9" applyFont="1" applyAlignment="1">
      <alignment horizontal="center" vertical="center"/>
    </xf>
    <xf numFmtId="0" fontId="37" fillId="0" borderId="0" xfId="9" applyFont="1" applyAlignment="1">
      <alignment horizontal="left" vertical="center"/>
    </xf>
    <xf numFmtId="0" fontId="38" fillId="0" borderId="0" xfId="9" applyFont="1">
      <alignment vertical="center"/>
    </xf>
    <xf numFmtId="0" fontId="38" fillId="0" borderId="1" xfId="9" applyFont="1" applyBorder="1">
      <alignment vertical="center"/>
    </xf>
    <xf numFmtId="0" fontId="38" fillId="0" borderId="27" xfId="9" applyFont="1" applyBorder="1">
      <alignment vertical="center"/>
    </xf>
    <xf numFmtId="0" fontId="36" fillId="0" borderId="0" xfId="9" applyFont="1" applyAlignment="1">
      <alignment vertical="center" wrapText="1"/>
    </xf>
    <xf numFmtId="0" fontId="36" fillId="0" borderId="1" xfId="9" applyFont="1" applyBorder="1" applyAlignment="1">
      <alignment vertical="center" wrapText="1"/>
    </xf>
    <xf numFmtId="0" fontId="36" fillId="0" borderId="27" xfId="9" applyFont="1" applyBorder="1" applyAlignment="1">
      <alignment vertical="center" wrapText="1"/>
    </xf>
    <xf numFmtId="0" fontId="36" fillId="3" borderId="0" xfId="9" applyFont="1" applyFill="1" applyAlignment="1">
      <alignment vertical="center" wrapText="1"/>
    </xf>
    <xf numFmtId="0" fontId="36" fillId="3" borderId="0" xfId="9" applyFont="1" applyFill="1" applyAlignment="1">
      <alignment horizontal="left" vertical="center" wrapText="1" indent="1"/>
    </xf>
    <xf numFmtId="0" fontId="7" fillId="3" borderId="0" xfId="9" applyFill="1">
      <alignment vertical="center"/>
    </xf>
    <xf numFmtId="0" fontId="36" fillId="0" borderId="0" xfId="9" applyFont="1" applyAlignment="1">
      <alignment horizontal="left" vertical="center"/>
    </xf>
    <xf numFmtId="0" fontId="7" fillId="6" borderId="7" xfId="9" applyFill="1" applyBorder="1" applyAlignment="1">
      <alignment horizontal="center" vertical="center"/>
    </xf>
    <xf numFmtId="0" fontId="42" fillId="0" borderId="0" xfId="9" applyFont="1" applyAlignment="1">
      <alignment horizontal="center" vertical="center"/>
    </xf>
    <xf numFmtId="0" fontId="7" fillId="0" borderId="7" xfId="9" applyBorder="1" applyAlignment="1">
      <alignment horizontal="center" vertical="center"/>
    </xf>
    <xf numFmtId="0" fontId="40" fillId="0" borderId="0" xfId="9" applyFont="1" applyAlignment="1">
      <alignment horizontal="center" vertical="center"/>
    </xf>
    <xf numFmtId="0" fontId="37" fillId="0" borderId="0" xfId="9" applyFont="1" applyAlignment="1">
      <alignment horizontal="center" vertical="center" wrapText="1"/>
    </xf>
    <xf numFmtId="0" fontId="42" fillId="0" borderId="0" xfId="9" applyFont="1" applyAlignment="1">
      <alignment horizontal="left" vertical="center" wrapText="1"/>
    </xf>
    <xf numFmtId="0" fontId="7" fillId="0" borderId="0" xfId="9" applyAlignment="1">
      <alignment horizontal="left" vertical="center" wrapText="1"/>
    </xf>
    <xf numFmtId="0" fontId="37" fillId="0" borderId="0" xfId="9" applyFont="1" applyAlignment="1">
      <alignment horizontal="left" vertical="center" wrapText="1"/>
    </xf>
    <xf numFmtId="0" fontId="7" fillId="0" borderId="0" xfId="9" applyAlignment="1">
      <alignment horizontal="center" vertical="center" wrapText="1"/>
    </xf>
    <xf numFmtId="0" fontId="7" fillId="0" borderId="0" xfId="9" applyAlignment="1">
      <alignment horizontal="center" vertical="center"/>
    </xf>
    <xf numFmtId="0" fontId="7" fillId="0" borderId="0" xfId="10">
      <alignment vertical="center"/>
    </xf>
    <xf numFmtId="0" fontId="7" fillId="0" borderId="0" xfId="10" applyAlignment="1">
      <alignment horizontal="center" vertical="center"/>
    </xf>
    <xf numFmtId="0" fontId="38" fillId="0" borderId="0" xfId="10" applyFont="1" applyAlignment="1">
      <alignment horizontal="right" vertical="center"/>
    </xf>
    <xf numFmtId="0" fontId="45" fillId="0" borderId="0" xfId="10" applyFont="1" applyAlignment="1">
      <alignment horizontal="center" vertical="center"/>
    </xf>
    <xf numFmtId="0" fontId="42" fillId="0" borderId="0" xfId="10" applyFont="1" applyAlignment="1">
      <alignment horizontal="center" vertical="center" wrapText="1"/>
    </xf>
    <xf numFmtId="0" fontId="0" fillId="8" borderId="93" xfId="10" applyFont="1" applyFill="1" applyBorder="1" applyAlignment="1">
      <alignment horizontal="center" vertical="center"/>
    </xf>
    <xf numFmtId="0" fontId="0" fillId="8" borderId="94" xfId="10" applyFont="1" applyFill="1" applyBorder="1" applyAlignment="1">
      <alignment horizontal="center" vertical="center"/>
    </xf>
    <xf numFmtId="0" fontId="7" fillId="8" borderId="95" xfId="10" applyFill="1" applyBorder="1" applyAlignment="1">
      <alignment horizontal="center" vertical="center"/>
    </xf>
    <xf numFmtId="0" fontId="0" fillId="8" borderId="95" xfId="10" applyFont="1" applyFill="1" applyBorder="1" applyAlignment="1">
      <alignment horizontal="center" vertical="center" wrapText="1"/>
    </xf>
    <xf numFmtId="0" fontId="7" fillId="8" borderId="95" xfId="10" applyFill="1" applyBorder="1" applyAlignment="1">
      <alignment horizontal="center" vertical="center" wrapText="1"/>
    </xf>
    <xf numFmtId="0" fontId="0" fillId="8" borderId="96" xfId="10" applyFont="1" applyFill="1" applyBorder="1" applyAlignment="1">
      <alignment horizontal="center" vertical="center"/>
    </xf>
    <xf numFmtId="0" fontId="7" fillId="8" borderId="93" xfId="10" applyFill="1" applyBorder="1" applyAlignment="1">
      <alignment horizontal="center" vertical="center"/>
    </xf>
    <xf numFmtId="0" fontId="7" fillId="3" borderId="0" xfId="10" applyFill="1" applyAlignment="1">
      <alignment horizontal="center" vertical="center"/>
    </xf>
    <xf numFmtId="0" fontId="7" fillId="8" borderId="97" xfId="10" applyFill="1" applyBorder="1" applyAlignment="1">
      <alignment horizontal="center" vertical="center"/>
    </xf>
    <xf numFmtId="0" fontId="0" fillId="8" borderId="93" xfId="10" applyFont="1" applyFill="1" applyBorder="1" applyAlignment="1">
      <alignment horizontal="center" vertical="center" wrapText="1"/>
    </xf>
    <xf numFmtId="0" fontId="47" fillId="0" borderId="0" xfId="10" applyFont="1" applyAlignment="1">
      <alignment horizontal="center" vertical="center" wrapText="1"/>
    </xf>
    <xf numFmtId="0" fontId="47" fillId="8" borderId="98" xfId="10" applyFont="1" applyFill="1" applyBorder="1" applyAlignment="1">
      <alignment horizontal="center" vertical="center" wrapText="1"/>
    </xf>
    <xf numFmtId="0" fontId="47" fillId="8" borderId="26" xfId="10" applyFont="1" applyFill="1" applyBorder="1" applyAlignment="1">
      <alignment horizontal="center" vertical="center" wrapText="1"/>
    </xf>
    <xf numFmtId="0" fontId="47" fillId="8" borderId="99" xfId="10" applyFont="1" applyFill="1" applyBorder="1" applyAlignment="1">
      <alignment horizontal="center" vertical="center" wrapText="1"/>
    </xf>
    <xf numFmtId="0" fontId="47" fillId="8" borderId="100" xfId="10" applyFont="1" applyFill="1" applyBorder="1" applyAlignment="1">
      <alignment horizontal="center" vertical="center" wrapText="1"/>
    </xf>
    <xf numFmtId="0" fontId="47" fillId="3" borderId="0" xfId="10" applyFont="1" applyFill="1" applyAlignment="1">
      <alignment horizontal="center" vertical="center" wrapText="1"/>
    </xf>
    <xf numFmtId="0" fontId="48" fillId="0" borderId="0" xfId="10" applyFont="1" applyAlignment="1">
      <alignment vertical="center" wrapText="1"/>
    </xf>
    <xf numFmtId="0" fontId="47" fillId="8" borderId="101" xfId="10" applyFont="1" applyFill="1" applyBorder="1" applyAlignment="1">
      <alignment horizontal="center" vertical="center" wrapText="1"/>
    </xf>
    <xf numFmtId="0" fontId="49" fillId="0" borderId="0" xfId="10" applyFont="1">
      <alignment vertical="center"/>
    </xf>
    <xf numFmtId="0" fontId="7" fillId="0" borderId="102" xfId="10" applyBorder="1" applyAlignment="1">
      <alignment horizontal="center" vertical="center"/>
    </xf>
    <xf numFmtId="0" fontId="0" fillId="0" borderId="65" xfId="10" applyFont="1" applyBorder="1" applyAlignment="1">
      <alignment horizontal="left" vertical="center" wrapText="1"/>
    </xf>
    <xf numFmtId="0" fontId="0" fillId="0" borderId="41" xfId="10" applyFont="1" applyBorder="1" applyAlignment="1">
      <alignment horizontal="left" vertical="center" wrapText="1"/>
    </xf>
    <xf numFmtId="0" fontId="45" fillId="0" borderId="80" xfId="10" applyFont="1" applyBorder="1" applyAlignment="1">
      <alignment horizontal="left" vertical="center" wrapText="1"/>
    </xf>
    <xf numFmtId="38" fontId="7" fillId="0" borderId="41" xfId="8" applyFont="1" applyBorder="1">
      <alignment vertical="center"/>
    </xf>
    <xf numFmtId="38" fontId="7" fillId="3" borderId="41" xfId="8" applyFont="1" applyFill="1" applyBorder="1" applyAlignment="1">
      <alignment horizontal="right" vertical="center"/>
    </xf>
    <xf numFmtId="38" fontId="7" fillId="3" borderId="102" xfId="8" applyFont="1" applyFill="1" applyBorder="1" applyAlignment="1">
      <alignment horizontal="left" vertical="center" wrapText="1"/>
    </xf>
    <xf numFmtId="38" fontId="7" fillId="3" borderId="0" xfId="8" applyFont="1" applyFill="1" applyBorder="1" applyAlignment="1">
      <alignment horizontal="left" vertical="center" wrapText="1"/>
    </xf>
    <xf numFmtId="0" fontId="7" fillId="0" borderId="103" xfId="10" applyBorder="1" applyAlignment="1">
      <alignment horizontal="center" vertical="center"/>
    </xf>
    <xf numFmtId="0" fontId="0" fillId="0" borderId="14" xfId="10" applyFont="1" applyBorder="1" applyAlignment="1">
      <alignment horizontal="left" vertical="center" wrapText="1"/>
    </xf>
    <xf numFmtId="0" fontId="0" fillId="0" borderId="7" xfId="10" applyFont="1" applyBorder="1" applyAlignment="1">
      <alignment horizontal="left" vertical="center" wrapText="1"/>
    </xf>
    <xf numFmtId="0" fontId="45" fillId="0" borderId="41" xfId="10" applyFont="1" applyBorder="1" applyAlignment="1">
      <alignment horizontal="left" vertical="center" wrapText="1"/>
    </xf>
    <xf numFmtId="38" fontId="7" fillId="0" borderId="7" xfId="8" applyFont="1" applyBorder="1">
      <alignment vertical="center"/>
    </xf>
    <xf numFmtId="38" fontId="7" fillId="3" borderId="7" xfId="8" applyFont="1" applyFill="1" applyBorder="1" applyAlignment="1">
      <alignment horizontal="right" vertical="center"/>
    </xf>
    <xf numFmtId="38" fontId="7" fillId="3" borderId="103" xfId="8" applyFont="1" applyFill="1" applyBorder="1" applyAlignment="1">
      <alignment horizontal="left" vertical="center" wrapText="1"/>
    </xf>
    <xf numFmtId="0" fontId="7" fillId="0" borderId="14" xfId="10" applyBorder="1" applyAlignment="1">
      <alignment horizontal="left" vertical="center" wrapText="1"/>
    </xf>
    <xf numFmtId="0" fontId="7" fillId="0" borderId="7" xfId="10" applyBorder="1" applyAlignment="1">
      <alignment horizontal="left" vertical="center" wrapText="1"/>
    </xf>
    <xf numFmtId="0" fontId="7" fillId="0" borderId="105" xfId="10" applyBorder="1" applyAlignment="1">
      <alignment horizontal="center" vertical="center"/>
    </xf>
    <xf numFmtId="0" fontId="7" fillId="0" borderId="54" xfId="10" applyBorder="1" applyAlignment="1">
      <alignment horizontal="left" vertical="center" wrapText="1"/>
    </xf>
    <xf numFmtId="0" fontId="7" fillId="0" borderId="89" xfId="10" applyBorder="1" applyAlignment="1">
      <alignment horizontal="left" vertical="center" wrapText="1"/>
    </xf>
    <xf numFmtId="0" fontId="45" fillId="0" borderId="99" xfId="10" applyFont="1" applyBorder="1" applyAlignment="1">
      <alignment horizontal="left" vertical="center" wrapText="1"/>
    </xf>
    <xf numFmtId="38" fontId="7" fillId="0" borderId="89" xfId="8" applyFont="1" applyBorder="1">
      <alignment vertical="center"/>
    </xf>
    <xf numFmtId="38" fontId="7" fillId="3" borderId="89" xfId="8" applyFont="1" applyFill="1" applyBorder="1" applyAlignment="1">
      <alignment horizontal="right" vertical="center"/>
    </xf>
    <xf numFmtId="38" fontId="7" fillId="3" borderId="105" xfId="8" applyFont="1" applyFill="1" applyBorder="1" applyAlignment="1">
      <alignment horizontal="left" vertical="center" wrapText="1"/>
    </xf>
    <xf numFmtId="0" fontId="50" fillId="0" borderId="0" xfId="10" applyFont="1" applyAlignment="1">
      <alignment horizontal="distributed" vertical="center" justifyLastLine="1"/>
    </xf>
    <xf numFmtId="38" fontId="7" fillId="0" borderId="0" xfId="10" applyNumberFormat="1">
      <alignment vertical="center"/>
    </xf>
    <xf numFmtId="0" fontId="42" fillId="0" borderId="0" xfId="10" applyFont="1" applyAlignment="1">
      <alignment vertical="top"/>
    </xf>
    <xf numFmtId="0" fontId="42" fillId="0" borderId="0" xfId="10" applyFont="1" applyAlignment="1">
      <alignment horizontal="center" vertical="top"/>
    </xf>
    <xf numFmtId="0" fontId="51" fillId="0" borderId="0" xfId="10" applyFont="1" applyAlignment="1">
      <alignment horizontal="distributed" vertical="top" justifyLastLine="1"/>
    </xf>
    <xf numFmtId="38" fontId="42" fillId="0" borderId="0" xfId="10" applyNumberFormat="1" applyFont="1" applyAlignment="1">
      <alignment vertical="top"/>
    </xf>
    <xf numFmtId="0" fontId="45" fillId="0" borderId="0" xfId="10" applyFont="1" applyAlignment="1">
      <alignment horizontal="center"/>
    </xf>
    <xf numFmtId="0" fontId="46" fillId="0" borderId="0" xfId="10" applyFont="1" applyAlignment="1">
      <alignment horizontal="center"/>
    </xf>
    <xf numFmtId="38" fontId="0" fillId="9" borderId="73" xfId="8" applyFont="1" applyFill="1" applyBorder="1" applyAlignment="1">
      <alignment horizontal="right" vertical="center"/>
    </xf>
    <xf numFmtId="0" fontId="0" fillId="0" borderId="0" xfId="10" applyFont="1">
      <alignment vertical="center"/>
    </xf>
    <xf numFmtId="0" fontId="42" fillId="7" borderId="7" xfId="10" applyFont="1" applyFill="1" applyBorder="1" applyAlignment="1">
      <alignment horizontal="center" vertical="center"/>
    </xf>
    <xf numFmtId="0" fontId="37" fillId="7" borderId="7" xfId="10" applyFont="1" applyFill="1" applyBorder="1" applyAlignment="1">
      <alignment horizontal="center" vertical="center"/>
    </xf>
    <xf numFmtId="10" fontId="7" fillId="0" borderId="7" xfId="10" applyNumberFormat="1" applyBorder="1">
      <alignment vertical="center"/>
    </xf>
    <xf numFmtId="0" fontId="18" fillId="0" borderId="0" xfId="0" applyFont="1" applyAlignment="1">
      <alignment horizontal="right" vertical="center"/>
    </xf>
    <xf numFmtId="0" fontId="12" fillId="0" borderId="3" xfId="0" applyFont="1" applyBorder="1" applyAlignment="1">
      <alignment horizontal="distributed" vertical="center" justifyLastLine="1"/>
    </xf>
    <xf numFmtId="0" fontId="18" fillId="0" borderId="70" xfId="0" applyFont="1" applyBorder="1" applyAlignment="1">
      <alignment horizontal="distributed" vertical="center"/>
    </xf>
    <xf numFmtId="0" fontId="18" fillId="0" borderId="4" xfId="0" applyFont="1" applyBorder="1" applyAlignment="1">
      <alignment horizontal="distributed" vertical="center" wrapText="1" justifyLastLine="1"/>
    </xf>
    <xf numFmtId="0" fontId="18" fillId="0" borderId="108" xfId="0" applyFont="1" applyBorder="1" applyAlignment="1">
      <alignment horizontal="distributed" vertical="center" justifyLastLine="1"/>
    </xf>
    <xf numFmtId="0" fontId="18" fillId="0" borderId="6" xfId="0" applyFont="1" applyBorder="1" applyAlignment="1">
      <alignment horizontal="distributed" vertical="center" justifyLastLine="1"/>
    </xf>
    <xf numFmtId="0" fontId="18" fillId="0" borderId="34" xfId="0" applyFont="1" applyBorder="1" applyAlignment="1">
      <alignment horizontal="distributed" vertical="center" justifyLastLine="1"/>
    </xf>
    <xf numFmtId="178" fontId="18" fillId="0" borderId="14" xfId="0" applyNumberFormat="1" applyFont="1" applyBorder="1" applyAlignment="1">
      <alignment horizontal="right" vertical="center" shrinkToFit="1"/>
    </xf>
    <xf numFmtId="0" fontId="18" fillId="0" borderId="39" xfId="0" applyFont="1" applyBorder="1" applyAlignment="1">
      <alignment horizontal="left" vertical="center"/>
    </xf>
    <xf numFmtId="0" fontId="18" fillId="0" borderId="51" xfId="0" applyFont="1" applyBorder="1" applyAlignment="1">
      <alignment horizontal="distributed" vertical="center" justifyLastLine="1"/>
    </xf>
    <xf numFmtId="178" fontId="18" fillId="0" borderId="22" xfId="0" applyNumberFormat="1" applyFont="1" applyBorder="1" applyAlignment="1">
      <alignment horizontal="right" vertical="center" shrinkToFit="1"/>
    </xf>
    <xf numFmtId="0" fontId="18" fillId="0" borderId="24" xfId="0" applyFont="1" applyBorder="1" applyAlignment="1">
      <alignment horizontal="left" vertical="center"/>
    </xf>
    <xf numFmtId="0" fontId="18" fillId="0" borderId="109" xfId="0" applyFont="1" applyBorder="1">
      <alignment vertical="center"/>
    </xf>
    <xf numFmtId="0" fontId="18" fillId="0" borderId="27" xfId="0" applyFont="1" applyBorder="1">
      <alignment vertical="center"/>
    </xf>
    <xf numFmtId="177" fontId="18" fillId="0" borderId="0" xfId="0" applyNumberFormat="1" applyFont="1" applyAlignment="1">
      <alignment horizontal="right" vertical="center"/>
    </xf>
    <xf numFmtId="181" fontId="18" fillId="0" borderId="0" xfId="0" applyNumberFormat="1" applyFont="1">
      <alignment vertical="center"/>
    </xf>
    <xf numFmtId="182" fontId="18" fillId="0" borderId="0" xfId="0" applyNumberFormat="1" applyFont="1">
      <alignment vertical="center"/>
    </xf>
    <xf numFmtId="0" fontId="18" fillId="0" borderId="1" xfId="0" applyFont="1" applyBorder="1" applyAlignment="1">
      <alignment horizontal="left" vertical="center"/>
    </xf>
    <xf numFmtId="0" fontId="18" fillId="0" borderId="0" xfId="0" applyFont="1" applyAlignment="1">
      <alignment horizontal="left" vertical="center"/>
    </xf>
    <xf numFmtId="180" fontId="7" fillId="0" borderId="0" xfId="10" applyNumberFormat="1">
      <alignment vertical="center"/>
    </xf>
    <xf numFmtId="0" fontId="50" fillId="0" borderId="0" xfId="10" applyFont="1" applyAlignment="1">
      <alignment horizontal="right" vertical="center"/>
    </xf>
    <xf numFmtId="0" fontId="35" fillId="0" borderId="0" xfId="10" applyFont="1">
      <alignment vertical="center"/>
    </xf>
    <xf numFmtId="0" fontId="33" fillId="0" borderId="0" xfId="10" applyFont="1" applyAlignment="1">
      <alignment horizontal="center" vertical="center"/>
    </xf>
    <xf numFmtId="0" fontId="63" fillId="7" borderId="7" xfId="10" applyFont="1" applyFill="1" applyBorder="1" applyAlignment="1">
      <alignment horizontal="center" vertical="center"/>
    </xf>
    <xf numFmtId="0" fontId="58" fillId="0" borderId="0" xfId="10" applyFont="1">
      <alignment vertical="center"/>
    </xf>
    <xf numFmtId="0" fontId="7" fillId="0" borderId="7" xfId="10" applyBorder="1" applyAlignment="1">
      <alignment horizontal="center" vertical="center"/>
    </xf>
    <xf numFmtId="0" fontId="40" fillId="0" borderId="0" xfId="10" applyFont="1" applyAlignment="1">
      <alignment horizontal="center" vertical="center"/>
    </xf>
    <xf numFmtId="177" fontId="22" fillId="0" borderId="38" xfId="0" applyNumberFormat="1" applyFont="1" applyBorder="1" applyAlignment="1">
      <alignment vertical="center" shrinkToFit="1"/>
    </xf>
    <xf numFmtId="0" fontId="64" fillId="0" borderId="0" xfId="0" applyFont="1">
      <alignment vertical="center"/>
    </xf>
    <xf numFmtId="0" fontId="18" fillId="0" borderId="7" xfId="0" applyFont="1" applyBorder="1">
      <alignment vertical="center"/>
    </xf>
    <xf numFmtId="0" fontId="18" fillId="0" borderId="7" xfId="0" applyFont="1" applyBorder="1" applyAlignment="1">
      <alignment horizontal="center" vertical="distributed" textRotation="255" justifyLastLine="1"/>
    </xf>
    <xf numFmtId="0" fontId="9" fillId="0" borderId="34" xfId="0" applyFont="1" applyBorder="1">
      <alignment vertical="center"/>
    </xf>
    <xf numFmtId="0" fontId="18" fillId="0" borderId="113" xfId="0" applyFont="1" applyBorder="1">
      <alignment vertical="center"/>
    </xf>
    <xf numFmtId="0" fontId="18" fillId="0" borderId="85" xfId="0" applyFont="1" applyBorder="1">
      <alignment vertical="center"/>
    </xf>
    <xf numFmtId="0" fontId="36" fillId="10" borderId="7" xfId="9" applyFont="1" applyFill="1" applyBorder="1" applyAlignment="1">
      <alignment horizontal="center" vertical="center"/>
    </xf>
    <xf numFmtId="177" fontId="14" fillId="10" borderId="11" xfId="0" applyNumberFormat="1" applyFont="1" applyFill="1" applyBorder="1">
      <alignment vertical="center"/>
    </xf>
    <xf numFmtId="177" fontId="14" fillId="10" borderId="17" xfId="0" applyNumberFormat="1" applyFont="1" applyFill="1" applyBorder="1">
      <alignment vertical="center"/>
    </xf>
    <xf numFmtId="177" fontId="14" fillId="10" borderId="22" xfId="0" applyNumberFormat="1" applyFont="1" applyFill="1" applyBorder="1">
      <alignment vertical="center"/>
    </xf>
    <xf numFmtId="177" fontId="14" fillId="10" borderId="11" xfId="0" applyNumberFormat="1" applyFont="1" applyFill="1" applyBorder="1" applyAlignment="1">
      <alignment horizontal="right" vertical="center"/>
    </xf>
    <xf numFmtId="177" fontId="14" fillId="10" borderId="19" xfId="0" applyNumberFormat="1" applyFont="1" applyFill="1" applyBorder="1">
      <alignment vertical="center"/>
    </xf>
    <xf numFmtId="177" fontId="14" fillId="10" borderId="14" xfId="0" applyNumberFormat="1" applyFont="1" applyFill="1" applyBorder="1">
      <alignment vertical="center"/>
    </xf>
    <xf numFmtId="177" fontId="22" fillId="10" borderId="35" xfId="0" applyNumberFormat="1" applyFont="1" applyFill="1" applyBorder="1" applyAlignment="1">
      <alignment vertical="center" shrinkToFit="1"/>
    </xf>
    <xf numFmtId="177" fontId="22" fillId="10" borderId="40" xfId="0" applyNumberFormat="1" applyFont="1" applyFill="1" applyBorder="1" applyAlignment="1">
      <alignment vertical="center" shrinkToFit="1"/>
    </xf>
    <xf numFmtId="0" fontId="12" fillId="10" borderId="73" xfId="0" applyFont="1" applyFill="1" applyBorder="1" applyAlignment="1">
      <alignment horizontal="center" vertical="center" shrinkToFit="1"/>
    </xf>
    <xf numFmtId="0" fontId="9" fillId="10" borderId="7" xfId="0" applyFont="1" applyFill="1" applyBorder="1">
      <alignment vertical="center"/>
    </xf>
    <xf numFmtId="177" fontId="20" fillId="10" borderId="31" xfId="0" applyNumberFormat="1" applyFont="1" applyFill="1" applyBorder="1" applyAlignment="1">
      <alignment vertical="center" shrinkToFit="1"/>
    </xf>
    <xf numFmtId="0" fontId="23" fillId="10" borderId="7" xfId="0" applyFont="1" applyFill="1" applyBorder="1">
      <alignment vertical="center"/>
    </xf>
    <xf numFmtId="178" fontId="23" fillId="10" borderId="12" xfId="0" applyNumberFormat="1" applyFont="1" applyFill="1" applyBorder="1">
      <alignment vertical="center"/>
    </xf>
    <xf numFmtId="177" fontId="22" fillId="10" borderId="45" xfId="0" applyNumberFormat="1" applyFont="1" applyFill="1" applyBorder="1" applyAlignment="1">
      <alignment vertical="center" shrinkToFit="1"/>
    </xf>
    <xf numFmtId="177" fontId="22" fillId="10" borderId="79" xfId="0" applyNumberFormat="1" applyFont="1" applyFill="1" applyBorder="1" applyAlignment="1">
      <alignment vertical="center" justifyLastLine="1" shrinkToFit="1"/>
    </xf>
    <xf numFmtId="0" fontId="0" fillId="10" borderId="0" xfId="0" applyFill="1" applyAlignment="1">
      <alignment horizontal="center" vertical="center"/>
    </xf>
    <xf numFmtId="0" fontId="28" fillId="10" borderId="89" xfId="0" applyFont="1" applyFill="1" applyBorder="1">
      <alignment vertical="center"/>
    </xf>
    <xf numFmtId="38" fontId="7" fillId="10" borderId="41" xfId="8" applyFont="1" applyFill="1" applyBorder="1" applyAlignment="1">
      <alignment horizontal="right" vertical="center"/>
    </xf>
    <xf numFmtId="38" fontId="7" fillId="10" borderId="99" xfId="8" applyFont="1" applyFill="1" applyBorder="1" applyAlignment="1">
      <alignment horizontal="right" vertical="center"/>
    </xf>
    <xf numFmtId="38" fontId="7" fillId="10" borderId="81" xfId="8" applyFont="1" applyFill="1" applyBorder="1">
      <alignment vertical="center"/>
    </xf>
    <xf numFmtId="38" fontId="7" fillId="10" borderId="100" xfId="8" applyFont="1" applyFill="1" applyBorder="1">
      <alignment vertical="center"/>
    </xf>
    <xf numFmtId="38" fontId="7" fillId="10" borderId="88" xfId="8" applyFont="1" applyFill="1" applyBorder="1" applyAlignment="1">
      <alignment horizontal="right" vertical="center"/>
    </xf>
    <xf numFmtId="38" fontId="7" fillId="10" borderId="102" xfId="10" applyNumberFormat="1" applyFill="1" applyBorder="1">
      <alignment vertical="center"/>
    </xf>
    <xf numFmtId="38" fontId="7" fillId="10" borderId="104" xfId="8" applyFont="1" applyFill="1" applyBorder="1" applyAlignment="1">
      <alignment horizontal="right" vertical="center"/>
    </xf>
    <xf numFmtId="38" fontId="7" fillId="10" borderId="103" xfId="10" applyNumberFormat="1" applyFill="1" applyBorder="1">
      <alignment vertical="center"/>
    </xf>
    <xf numFmtId="38" fontId="7" fillId="10" borderId="101" xfId="8" applyFont="1" applyFill="1" applyBorder="1" applyAlignment="1">
      <alignment horizontal="right" vertical="center"/>
    </xf>
    <xf numFmtId="38" fontId="7" fillId="10" borderId="105" xfId="10" applyNumberFormat="1" applyFill="1" applyBorder="1">
      <alignment vertical="center"/>
    </xf>
    <xf numFmtId="179" fontId="7" fillId="10" borderId="73" xfId="8" applyNumberFormat="1" applyFont="1" applyFill="1" applyBorder="1" applyAlignment="1">
      <alignment horizontal="right" vertical="center" wrapText="1"/>
    </xf>
    <xf numFmtId="10" fontId="0" fillId="10" borderId="74" xfId="10" applyNumberFormat="1" applyFont="1" applyFill="1" applyBorder="1" applyAlignment="1">
      <alignment horizontal="right" vertical="center" wrapText="1"/>
    </xf>
    <xf numFmtId="10" fontId="0" fillId="10" borderId="73" xfId="10" applyNumberFormat="1" applyFont="1" applyFill="1" applyBorder="1" applyAlignment="1">
      <alignment horizontal="right" vertical="center" wrapText="1"/>
    </xf>
    <xf numFmtId="179" fontId="0" fillId="10" borderId="74" xfId="10" applyNumberFormat="1" applyFont="1" applyFill="1" applyBorder="1" applyAlignment="1">
      <alignment horizontal="right" vertical="center" wrapText="1"/>
    </xf>
    <xf numFmtId="179" fontId="0" fillId="10" borderId="73" xfId="10" applyNumberFormat="1" applyFont="1" applyFill="1" applyBorder="1" applyAlignment="1">
      <alignment horizontal="right" vertical="center" wrapText="1"/>
    </xf>
    <xf numFmtId="38" fontId="0" fillId="10" borderId="101" xfId="10" applyNumberFormat="1" applyFont="1" applyFill="1" applyBorder="1" applyAlignment="1">
      <alignment horizontal="right" vertical="center" wrapText="1"/>
    </xf>
    <xf numFmtId="38" fontId="0" fillId="10" borderId="98" xfId="10" applyNumberFormat="1" applyFont="1" applyFill="1" applyBorder="1" applyAlignment="1">
      <alignment horizontal="right" vertical="center" wrapText="1"/>
    </xf>
    <xf numFmtId="178" fontId="7" fillId="10" borderId="74" xfId="10" applyNumberFormat="1" applyFill="1" applyBorder="1" applyAlignment="1">
      <alignment horizontal="right" vertical="center" wrapText="1"/>
    </xf>
    <xf numFmtId="178" fontId="7" fillId="10" borderId="73" xfId="10" applyNumberFormat="1" applyFill="1" applyBorder="1" applyAlignment="1">
      <alignment horizontal="right" vertical="center" wrapText="1"/>
    </xf>
    <xf numFmtId="38" fontId="0" fillId="10" borderId="73" xfId="8" applyFont="1" applyFill="1" applyBorder="1" applyAlignment="1">
      <alignment horizontal="right" vertical="center"/>
    </xf>
    <xf numFmtId="38" fontId="7" fillId="10" borderId="73" xfId="10" applyNumberFormat="1" applyFill="1" applyBorder="1">
      <alignment vertical="center"/>
    </xf>
    <xf numFmtId="178" fontId="7" fillId="10" borderId="7" xfId="10" applyNumberFormat="1" applyFill="1" applyBorder="1">
      <alignment vertical="center"/>
    </xf>
    <xf numFmtId="0" fontId="47" fillId="2" borderId="99" xfId="10" applyFont="1" applyFill="1" applyBorder="1" applyAlignment="1">
      <alignment horizontal="center" vertical="center" wrapText="1"/>
    </xf>
    <xf numFmtId="0" fontId="0" fillId="0" borderId="74" xfId="10" applyFont="1" applyBorder="1" applyAlignment="1">
      <alignment horizontal="center" vertical="center"/>
    </xf>
    <xf numFmtId="0" fontId="0" fillId="0" borderId="2" xfId="10" applyFont="1" applyBorder="1" applyAlignment="1">
      <alignment horizontal="center" vertical="center"/>
    </xf>
    <xf numFmtId="0" fontId="0" fillId="10" borderId="92" xfId="10" applyFont="1" applyFill="1" applyBorder="1" applyAlignment="1">
      <alignment horizontal="center" vertical="center" wrapText="1"/>
    </xf>
    <xf numFmtId="0" fontId="57" fillId="10" borderId="7" xfId="10" applyFont="1" applyFill="1" applyBorder="1" applyAlignment="1">
      <alignment horizontal="center" vertical="center" wrapText="1"/>
    </xf>
    <xf numFmtId="0" fontId="7" fillId="10" borderId="65" xfId="10" applyFill="1" applyBorder="1" applyAlignment="1">
      <alignment horizontal="left" vertical="center" wrapText="1" shrinkToFit="1"/>
    </xf>
    <xf numFmtId="0" fontId="7" fillId="10" borderId="41" xfId="10" applyFill="1" applyBorder="1" applyAlignment="1">
      <alignment horizontal="center" vertical="center" shrinkToFit="1"/>
    </xf>
    <xf numFmtId="0" fontId="12" fillId="3" borderId="43" xfId="0" applyFont="1" applyFill="1" applyBorder="1" applyAlignment="1">
      <alignment horizontal="distributed" vertical="center" wrapText="1" justifyLastLine="1"/>
    </xf>
    <xf numFmtId="0" fontId="12" fillId="0" borderId="80" xfId="0" applyFont="1" applyBorder="1" applyAlignment="1">
      <alignment horizontal="distributed" vertical="center" justifyLastLine="1"/>
    </xf>
    <xf numFmtId="0" fontId="2" fillId="0" borderId="7" xfId="10" applyFont="1" applyBorder="1" applyAlignment="1">
      <alignment horizontal="center" vertical="center"/>
    </xf>
    <xf numFmtId="0" fontId="7" fillId="6" borderId="34" xfId="9" applyFill="1" applyBorder="1" applyAlignment="1">
      <alignment horizontal="center" vertical="center"/>
    </xf>
    <xf numFmtId="0" fontId="7" fillId="6" borderId="14" xfId="9" applyFill="1" applyBorder="1" applyAlignment="1">
      <alignment horizontal="center" vertical="center"/>
    </xf>
    <xf numFmtId="0" fontId="7" fillId="6" borderId="52" xfId="9" applyFill="1" applyBorder="1" applyAlignment="1">
      <alignment horizontal="center" vertical="center"/>
    </xf>
    <xf numFmtId="0" fontId="7" fillId="7" borderId="34" xfId="9" applyFill="1" applyBorder="1" applyAlignment="1">
      <alignment horizontal="left" vertical="center" wrapText="1"/>
    </xf>
    <xf numFmtId="0" fontId="7" fillId="7" borderId="14" xfId="9" applyFill="1" applyBorder="1" applyAlignment="1">
      <alignment horizontal="left" vertical="center" wrapText="1"/>
    </xf>
    <xf numFmtId="0" fontId="5" fillId="7" borderId="34" xfId="9" applyFont="1" applyFill="1" applyBorder="1" applyAlignment="1">
      <alignment horizontal="left" vertical="center" wrapText="1"/>
    </xf>
    <xf numFmtId="0" fontId="38" fillId="0" borderId="65" xfId="9" applyFont="1" applyBorder="1" applyAlignment="1">
      <alignment horizontal="center" vertical="center"/>
    </xf>
    <xf numFmtId="0" fontId="4" fillId="6" borderId="34" xfId="9" applyFont="1" applyFill="1" applyBorder="1" applyAlignment="1">
      <alignment horizontal="center" vertical="center"/>
    </xf>
    <xf numFmtId="0" fontId="4" fillId="7" borderId="14" xfId="10" applyFont="1" applyFill="1" applyBorder="1" applyAlignment="1">
      <alignment horizontal="left" vertical="center" wrapText="1"/>
    </xf>
    <xf numFmtId="0" fontId="7" fillId="7" borderId="14" xfId="10" applyFill="1" applyBorder="1" applyAlignment="1">
      <alignment horizontal="left" vertical="center" wrapText="1"/>
    </xf>
    <xf numFmtId="0" fontId="7" fillId="7" borderId="52" xfId="10" applyFill="1" applyBorder="1" applyAlignment="1">
      <alignment horizontal="left" vertical="center" wrapText="1"/>
    </xf>
    <xf numFmtId="0" fontId="7" fillId="7" borderId="34" xfId="9" applyFill="1" applyBorder="1" applyAlignment="1">
      <alignment horizontal="left" vertical="center"/>
    </xf>
    <xf numFmtId="0" fontId="7" fillId="7" borderId="14" xfId="9" applyFill="1" applyBorder="1" applyAlignment="1">
      <alignment horizontal="left" vertical="center"/>
    </xf>
    <xf numFmtId="0" fontId="4" fillId="7" borderId="34" xfId="9" applyFont="1" applyFill="1" applyBorder="1" applyAlignment="1">
      <alignment horizontal="left" vertical="center"/>
    </xf>
    <xf numFmtId="0" fontId="7" fillId="0" borderId="7" xfId="9" applyBorder="1" applyAlignment="1">
      <alignment horizontal="center" vertical="center"/>
    </xf>
    <xf numFmtId="0" fontId="7" fillId="7" borderId="52" xfId="9" applyFill="1" applyBorder="1" applyAlignment="1">
      <alignment horizontal="left" vertical="center" wrapText="1"/>
    </xf>
    <xf numFmtId="0" fontId="7" fillId="7" borderId="52" xfId="9" applyFill="1" applyBorder="1" applyAlignment="1">
      <alignment horizontal="left" vertical="center"/>
    </xf>
    <xf numFmtId="0" fontId="36" fillId="5" borderId="91" xfId="9" applyFont="1" applyFill="1" applyBorder="1" applyAlignment="1">
      <alignment horizontal="left" vertical="center" wrapText="1" indent="1"/>
    </xf>
    <xf numFmtId="0" fontId="36" fillId="5" borderId="54" xfId="9" applyFont="1" applyFill="1" applyBorder="1" applyAlignment="1">
      <alignment horizontal="left" vertical="center" wrapText="1" indent="1"/>
    </xf>
    <xf numFmtId="0" fontId="36" fillId="5" borderId="55" xfId="9" applyFont="1" applyFill="1" applyBorder="1" applyAlignment="1">
      <alignment horizontal="left" vertical="center" wrapText="1" indent="1"/>
    </xf>
    <xf numFmtId="0" fontId="38" fillId="4" borderId="48" xfId="9" applyFont="1" applyFill="1" applyBorder="1" applyAlignment="1">
      <alignment horizontal="center" vertical="center"/>
    </xf>
    <xf numFmtId="0" fontId="33" fillId="0" borderId="0" xfId="9" applyFont="1" applyAlignment="1">
      <alignment horizontal="center" vertical="center"/>
    </xf>
    <xf numFmtId="0" fontId="36" fillId="0" borderId="65" xfId="9" applyFont="1" applyBorder="1" applyAlignment="1">
      <alignment horizontal="center" vertical="center"/>
    </xf>
    <xf numFmtId="0" fontId="38" fillId="0" borderId="34" xfId="9" applyFont="1" applyBorder="1" applyAlignment="1">
      <alignment horizontal="center" vertical="center"/>
    </xf>
    <xf numFmtId="0" fontId="38" fillId="0" borderId="52" xfId="9" applyFont="1" applyBorder="1" applyAlignment="1">
      <alignment horizontal="center" vertical="center"/>
    </xf>
    <xf numFmtId="177" fontId="12" fillId="0" borderId="22" xfId="0" applyNumberFormat="1" applyFont="1" applyBorder="1" applyAlignment="1">
      <alignment horizontal="distributed" vertical="center" justifyLastLine="1"/>
    </xf>
    <xf numFmtId="177" fontId="12" fillId="0" borderId="23" xfId="0" applyNumberFormat="1" applyFont="1" applyBorder="1" applyAlignment="1">
      <alignment horizontal="distributed" vertical="center" justifyLastLine="1"/>
    </xf>
    <xf numFmtId="0" fontId="12" fillId="0" borderId="50" xfId="0" applyFont="1" applyBorder="1" applyAlignment="1">
      <alignment horizontal="left" vertical="center" wrapText="1" justifyLastLine="1"/>
    </xf>
    <xf numFmtId="0" fontId="12" fillId="0" borderId="19" xfId="0" applyFont="1" applyBorder="1" applyAlignment="1">
      <alignment horizontal="left" vertical="center" wrapText="1" justifyLastLine="1"/>
    </xf>
    <xf numFmtId="0" fontId="12" fillId="0" borderId="21" xfId="0" applyFont="1" applyBorder="1" applyAlignment="1">
      <alignment horizontal="left" vertical="center" wrapText="1" justifyLastLine="1"/>
    </xf>
    <xf numFmtId="0" fontId="12" fillId="0" borderId="37" xfId="0" applyFont="1" applyBorder="1" applyAlignment="1">
      <alignment horizontal="left" vertical="center" justifyLastLine="1"/>
    </xf>
    <xf numFmtId="0" fontId="12" fillId="0" borderId="54" xfId="0" applyFont="1" applyBorder="1" applyAlignment="1">
      <alignment horizontal="left" vertical="center" justifyLastLine="1"/>
    </xf>
    <xf numFmtId="0" fontId="12" fillId="0" borderId="55" xfId="0" applyFont="1" applyBorder="1" applyAlignment="1">
      <alignment horizontal="left" vertical="center" justifyLastLine="1"/>
    </xf>
    <xf numFmtId="0" fontId="12" fillId="0" borderId="82"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34" xfId="0" applyFont="1" applyBorder="1" applyAlignment="1">
      <alignment horizontal="left" vertical="center" shrinkToFit="1"/>
    </xf>
    <xf numFmtId="0" fontId="12" fillId="0" borderId="14" xfId="0" applyFont="1" applyBorder="1" applyAlignment="1">
      <alignment horizontal="left" vertical="center" shrinkToFit="1"/>
    </xf>
    <xf numFmtId="0" fontId="12" fillId="0" borderId="39" xfId="0" applyFont="1" applyBorder="1" applyAlignment="1">
      <alignment horizontal="left" vertical="center" shrinkToFit="1"/>
    </xf>
    <xf numFmtId="12" fontId="12" fillId="10" borderId="56" xfId="0" applyNumberFormat="1" applyFont="1" applyFill="1" applyBorder="1" applyAlignment="1">
      <alignment horizontal="right" vertical="center" shrinkToFit="1"/>
    </xf>
    <xf numFmtId="12" fontId="12" fillId="10" borderId="57" xfId="0" applyNumberFormat="1" applyFont="1" applyFill="1" applyBorder="1" applyAlignment="1">
      <alignment horizontal="right" vertical="center" shrinkToFit="1"/>
    </xf>
    <xf numFmtId="12" fontId="12" fillId="0" borderId="57" xfId="0" applyNumberFormat="1" applyFont="1" applyBorder="1" applyAlignment="1">
      <alignment horizontal="center" vertical="center" shrinkToFit="1"/>
    </xf>
    <xf numFmtId="12" fontId="12" fillId="0" borderId="58" xfId="0" applyNumberFormat="1" applyFont="1" applyBorder="1" applyAlignment="1">
      <alignment horizontal="center" vertical="center" shrinkToFit="1"/>
    </xf>
    <xf numFmtId="12" fontId="12" fillId="0" borderId="59" xfId="0" applyNumberFormat="1" applyFont="1" applyBorder="1" applyAlignment="1">
      <alignment horizontal="center" vertical="center" shrinkToFit="1"/>
    </xf>
    <xf numFmtId="12" fontId="12" fillId="0" borderId="60" xfId="0" applyNumberFormat="1" applyFont="1" applyBorder="1" applyAlignment="1">
      <alignment horizontal="center" vertical="center" shrinkToFit="1"/>
    </xf>
    <xf numFmtId="0" fontId="12" fillId="0" borderId="50" xfId="0" applyFont="1" applyBorder="1" applyAlignment="1">
      <alignment horizontal="distributed" vertical="center" justifyLastLine="1"/>
    </xf>
    <xf numFmtId="0" fontId="12" fillId="0" borderId="19" xfId="0" applyFont="1" applyBorder="1" applyAlignment="1">
      <alignment horizontal="distributed" vertical="center" justifyLastLine="1"/>
    </xf>
    <xf numFmtId="0" fontId="12" fillId="0" borderId="20" xfId="0" applyFont="1" applyBorder="1" applyAlignment="1">
      <alignment horizontal="distributed" vertical="center" justifyLastLine="1"/>
    </xf>
    <xf numFmtId="0" fontId="12" fillId="0" borderId="70" xfId="0" applyFont="1" applyBorder="1" applyAlignment="1">
      <alignment horizontal="center" vertical="center" shrinkToFit="1"/>
    </xf>
    <xf numFmtId="0" fontId="12" fillId="0" borderId="71" xfId="0" applyFont="1" applyBorder="1" applyAlignment="1">
      <alignment horizontal="center" vertical="center" shrinkToFit="1"/>
    </xf>
    <xf numFmtId="0" fontId="12" fillId="0" borderId="72" xfId="0" applyFont="1" applyBorder="1" applyAlignment="1">
      <alignment horizontal="center" vertical="center" shrinkToFit="1"/>
    </xf>
    <xf numFmtId="0" fontId="12" fillId="0" borderId="45" xfId="0" applyFont="1" applyBorder="1" applyAlignment="1">
      <alignment horizontal="center" vertical="center" shrinkToFit="1"/>
    </xf>
    <xf numFmtId="0" fontId="12" fillId="0" borderId="21" xfId="0" applyFont="1" applyBorder="1" applyAlignment="1">
      <alignment horizontal="distributed" vertical="center" justifyLastLine="1"/>
    </xf>
    <xf numFmtId="0" fontId="12" fillId="0" borderId="50"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14" xfId="0" applyFont="1" applyBorder="1" applyAlignment="1">
      <alignment horizontal="center" vertical="center" shrinkToFit="1"/>
    </xf>
    <xf numFmtId="0" fontId="0" fillId="0" borderId="14" xfId="0" applyBorder="1" applyAlignment="1">
      <alignment vertical="center" shrinkToFit="1"/>
    </xf>
    <xf numFmtId="0" fontId="0" fillId="0" borderId="39" xfId="0" applyBorder="1" applyAlignment="1">
      <alignment vertical="center" shrinkToFit="1"/>
    </xf>
    <xf numFmtId="176" fontId="12" fillId="0" borderId="34" xfId="0" applyNumberFormat="1" applyFont="1" applyBorder="1" applyAlignment="1">
      <alignment horizontal="center" vertical="center" shrinkToFit="1"/>
    </xf>
    <xf numFmtId="176" fontId="12" fillId="0" borderId="14" xfId="0" applyNumberFormat="1" applyFont="1" applyBorder="1" applyAlignment="1">
      <alignment horizontal="center" vertical="center" shrinkToFit="1"/>
    </xf>
    <xf numFmtId="176" fontId="12" fillId="0" borderId="52" xfId="0" applyNumberFormat="1" applyFont="1" applyBorder="1" applyAlignment="1">
      <alignment horizontal="center" vertical="center" shrinkToFit="1"/>
    </xf>
    <xf numFmtId="0" fontId="12" fillId="0" borderId="34" xfId="0" applyFont="1" applyBorder="1" applyAlignment="1">
      <alignment horizontal="center" vertical="center"/>
    </xf>
    <xf numFmtId="0" fontId="12" fillId="0" borderId="14" xfId="0" applyFont="1" applyBorder="1" applyAlignment="1">
      <alignment horizontal="center" vertical="center"/>
    </xf>
    <xf numFmtId="0" fontId="12" fillId="0" borderId="39" xfId="0" applyFont="1" applyBorder="1" applyAlignment="1">
      <alignment horizontal="center" vertical="center"/>
    </xf>
    <xf numFmtId="176" fontId="12" fillId="0" borderId="8" xfId="0" applyNumberFormat="1" applyFont="1" applyBorder="1" applyAlignment="1">
      <alignment horizontal="left" vertical="center" shrinkToFit="1"/>
    </xf>
    <xf numFmtId="176" fontId="12" fillId="0" borderId="53" xfId="0" applyNumberFormat="1" applyFont="1" applyBorder="1" applyAlignment="1">
      <alignment horizontal="left" vertical="center" shrinkToFit="1"/>
    </xf>
    <xf numFmtId="0" fontId="12" fillId="0" borderId="7" xfId="0" applyFont="1" applyBorder="1" applyAlignment="1">
      <alignment horizontal="center" vertical="center" shrinkToFit="1"/>
    </xf>
    <xf numFmtId="0" fontId="66" fillId="2" borderId="114" xfId="0" applyFont="1" applyFill="1" applyBorder="1" applyAlignment="1">
      <alignment horizontal="center" vertical="center"/>
    </xf>
    <xf numFmtId="0" fontId="66" fillId="2" borderId="115" xfId="0" applyFont="1" applyFill="1" applyBorder="1" applyAlignment="1">
      <alignment horizontal="center" vertical="center"/>
    </xf>
    <xf numFmtId="0" fontId="11" fillId="0" borderId="0" xfId="0" applyFont="1" applyAlignment="1">
      <alignment horizontal="center" vertical="center"/>
    </xf>
    <xf numFmtId="0" fontId="12" fillId="0" borderId="46" xfId="0"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40" xfId="0" applyFont="1" applyBorder="1" applyAlignment="1">
      <alignment horizontal="center" vertical="center" shrinkToFit="1"/>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0" fillId="0" borderId="0" xfId="0" applyAlignment="1">
      <alignment horizontal="right" vertical="center"/>
    </xf>
    <xf numFmtId="176" fontId="0" fillId="0" borderId="26" xfId="0" applyNumberFormat="1" applyBorder="1" applyAlignment="1">
      <alignment horizontal="center" vertical="center"/>
    </xf>
    <xf numFmtId="0" fontId="18" fillId="0" borderId="75" xfId="0" applyFont="1" applyBorder="1" applyAlignment="1">
      <alignment horizontal="center" vertical="center"/>
    </xf>
    <xf numFmtId="0" fontId="18" fillId="0" borderId="76" xfId="0" applyFont="1" applyBorder="1" applyAlignment="1">
      <alignment horizontal="center" vertical="center"/>
    </xf>
    <xf numFmtId="0" fontId="18" fillId="0" borderId="77" xfId="0" applyFont="1" applyBorder="1" applyAlignment="1">
      <alignment horizontal="center" vertical="center"/>
    </xf>
    <xf numFmtId="0" fontId="18" fillId="10" borderId="7" xfId="0" applyFont="1" applyFill="1" applyBorder="1" applyAlignment="1">
      <alignment horizontal="left" vertical="center"/>
    </xf>
    <xf numFmtId="0" fontId="0" fillId="0" borderId="7" xfId="0" applyBorder="1">
      <alignment vertical="center"/>
    </xf>
    <xf numFmtId="0" fontId="18" fillId="0" borderId="32" xfId="0" applyFont="1" applyBorder="1" applyAlignment="1">
      <alignment horizontal="center" vertical="distributed" textRotation="255" justifyLastLine="1"/>
    </xf>
    <xf numFmtId="0" fontId="18" fillId="0" borderId="41" xfId="0" applyFont="1" applyBorder="1" applyAlignment="1">
      <alignment horizontal="center" vertical="distributed" textRotation="255" justifyLastLine="1"/>
    </xf>
    <xf numFmtId="0" fontId="18" fillId="0" borderId="68" xfId="0" applyFont="1" applyBorder="1" applyAlignment="1">
      <alignment horizontal="left" vertical="center"/>
    </xf>
    <xf numFmtId="0" fontId="18" fillId="0" borderId="69" xfId="0" applyFont="1" applyBorder="1" applyAlignment="1">
      <alignment horizontal="left" vertical="center"/>
    </xf>
    <xf numFmtId="0" fontId="18" fillId="0" borderId="63" xfId="0" applyFont="1" applyBorder="1" applyAlignment="1">
      <alignment horizontal="left" vertical="center"/>
    </xf>
    <xf numFmtId="0" fontId="18" fillId="0" borderId="43" xfId="0" applyFont="1" applyBorder="1" applyAlignment="1">
      <alignment horizontal="left" vertical="center"/>
    </xf>
    <xf numFmtId="0" fontId="18" fillId="0" borderId="67" xfId="0" applyFont="1" applyBorder="1" applyAlignment="1">
      <alignment horizontal="center" vertical="distributed" textRotation="255" justifyLastLine="1"/>
    </xf>
    <xf numFmtId="0" fontId="18" fillId="0" borderId="27" xfId="0" applyFont="1" applyBorder="1" applyAlignment="1">
      <alignment horizontal="center" vertical="distributed" textRotation="255" justifyLastLine="1"/>
    </xf>
    <xf numFmtId="0" fontId="18" fillId="0" borderId="64" xfId="0" applyFont="1" applyBorder="1" applyAlignment="1">
      <alignment horizontal="center" vertical="center" justifyLastLine="1"/>
    </xf>
    <xf numFmtId="0" fontId="18" fillId="0" borderId="66" xfId="0" applyFont="1" applyBorder="1" applyAlignment="1">
      <alignment horizontal="center" vertical="center" justifyLastLine="1"/>
    </xf>
    <xf numFmtId="0" fontId="18" fillId="0" borderId="30" xfId="0" applyFont="1" applyBorder="1" applyAlignment="1">
      <alignment horizontal="center" vertical="distributed" textRotation="255" justifyLastLine="1"/>
    </xf>
    <xf numFmtId="0" fontId="0" fillId="0" borderId="64" xfId="0" applyBorder="1">
      <alignment vertical="center"/>
    </xf>
    <xf numFmtId="0" fontId="0" fillId="0" borderId="66" xfId="0" applyBorder="1">
      <alignment vertical="center"/>
    </xf>
    <xf numFmtId="0" fontId="16" fillId="0" borderId="26" xfId="0" applyFont="1" applyBorder="1" applyAlignment="1">
      <alignment horizontal="center" vertical="center"/>
    </xf>
    <xf numFmtId="0" fontId="19" fillId="0" borderId="46" xfId="0" applyFont="1" applyBorder="1" applyAlignment="1">
      <alignment horizontal="center" vertical="center" justifyLastLine="1"/>
    </xf>
    <xf numFmtId="0" fontId="19" fillId="0" borderId="47" xfId="0" applyFont="1" applyBorder="1" applyAlignment="1">
      <alignment horizontal="center" vertical="center" justifyLastLine="1"/>
    </xf>
    <xf numFmtId="0" fontId="19" fillId="0" borderId="61" xfId="0" applyFont="1" applyBorder="1" applyAlignment="1">
      <alignment horizontal="center" vertical="center" justifyLastLine="1"/>
    </xf>
    <xf numFmtId="0" fontId="18" fillId="10" borderId="46" xfId="0" applyFont="1" applyFill="1" applyBorder="1" applyAlignment="1">
      <alignment horizontal="center" vertical="center"/>
    </xf>
    <xf numFmtId="0" fontId="18" fillId="10" borderId="47" xfId="0" applyFont="1" applyFill="1" applyBorder="1" applyAlignment="1">
      <alignment horizontal="center" vertical="center"/>
    </xf>
    <xf numFmtId="0" fontId="18" fillId="10" borderId="40" xfId="0" applyFont="1" applyFill="1" applyBorder="1" applyAlignment="1">
      <alignment horizontal="center" vertical="center"/>
    </xf>
    <xf numFmtId="0" fontId="18" fillId="0" borderId="3" xfId="0" applyFont="1" applyBorder="1" applyAlignment="1">
      <alignment horizontal="center" vertical="distributed" textRotation="255" justifyLastLine="1"/>
    </xf>
    <xf numFmtId="0" fontId="18" fillId="0" borderId="6" xfId="0" applyFont="1" applyBorder="1" applyAlignment="1">
      <alignment horizontal="center" vertical="distributed" textRotation="255" justifyLastLine="1"/>
    </xf>
    <xf numFmtId="0" fontId="18" fillId="0" borderId="62" xfId="0" applyFont="1" applyBorder="1" applyAlignment="1">
      <alignment horizontal="center" vertical="distributed" textRotation="255" justifyLastLine="1"/>
    </xf>
    <xf numFmtId="0" fontId="18" fillId="10" borderId="13" xfId="0" applyFont="1" applyFill="1" applyBorder="1" applyAlignment="1">
      <alignment horizontal="left" vertical="center"/>
    </xf>
    <xf numFmtId="0" fontId="18" fillId="10" borderId="11" xfId="0" applyFont="1" applyFill="1" applyBorder="1" applyAlignment="1">
      <alignment horizontal="left" vertical="center"/>
    </xf>
    <xf numFmtId="0" fontId="18" fillId="10" borderId="12" xfId="0" applyFont="1" applyFill="1" applyBorder="1" applyAlignment="1">
      <alignment horizontal="left" vertical="center"/>
    </xf>
    <xf numFmtId="0" fontId="18" fillId="0" borderId="64" xfId="0" applyFont="1" applyBorder="1">
      <alignment vertical="center"/>
    </xf>
    <xf numFmtId="0" fontId="18" fillId="0" borderId="65" xfId="0" applyFont="1" applyBorder="1">
      <alignment vertical="center"/>
    </xf>
    <xf numFmtId="0" fontId="18" fillId="0" borderId="66" xfId="0" applyFont="1" applyBorder="1">
      <alignment vertical="center"/>
    </xf>
    <xf numFmtId="0" fontId="18" fillId="0" borderId="13"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0" xfId="0" applyFont="1" applyAlignment="1">
      <alignment horizontal="left" vertical="center"/>
    </xf>
    <xf numFmtId="0" fontId="18" fillId="0" borderId="48" xfId="0" applyFont="1" applyBorder="1" applyAlignment="1">
      <alignment horizontal="center" vertical="center" justifyLastLine="1"/>
    </xf>
    <xf numFmtId="0" fontId="18" fillId="0" borderId="49" xfId="0" applyFont="1" applyBorder="1" applyAlignment="1">
      <alignment horizontal="center" vertical="center" justifyLastLine="1"/>
    </xf>
    <xf numFmtId="0" fontId="18" fillId="0" borderId="84" xfId="0" applyFont="1" applyBorder="1" applyAlignment="1">
      <alignment horizontal="center" vertical="distributed" textRotation="255" justifyLastLine="1"/>
    </xf>
    <xf numFmtId="0" fontId="18" fillId="0" borderId="85" xfId="0" applyFont="1" applyBorder="1" applyAlignment="1">
      <alignment horizontal="center" vertical="distributed" textRotation="255" justifyLastLine="1"/>
    </xf>
    <xf numFmtId="0" fontId="18" fillId="0" borderId="86" xfId="0" applyFont="1" applyBorder="1" applyAlignment="1">
      <alignment horizontal="center" vertical="distributed" textRotation="255" justifyLastLine="1"/>
    </xf>
    <xf numFmtId="0" fontId="18" fillId="0" borderId="34" xfId="0" applyFont="1" applyBorder="1">
      <alignment vertical="center"/>
    </xf>
    <xf numFmtId="0" fontId="18" fillId="0" borderId="14" xfId="0" applyFont="1" applyBorder="1">
      <alignment vertical="center"/>
    </xf>
    <xf numFmtId="0" fontId="18" fillId="0" borderId="52" xfId="0" applyFont="1" applyBorder="1">
      <alignment vertical="center"/>
    </xf>
    <xf numFmtId="0" fontId="0" fillId="0" borderId="0" xfId="0" applyAlignment="1">
      <alignment horizontal="left" vertical="center"/>
    </xf>
    <xf numFmtId="0" fontId="28" fillId="0" borderId="25" xfId="0" applyFont="1" applyBorder="1" applyAlignment="1">
      <alignment horizontal="distributed" vertical="center" justifyLastLine="1"/>
    </xf>
    <xf numFmtId="0" fontId="28" fillId="0" borderId="89" xfId="0" applyFont="1" applyBorder="1" applyAlignment="1">
      <alignment horizontal="distributed" vertical="center" justifyLastLine="1"/>
    </xf>
    <xf numFmtId="0" fontId="0" fillId="0" borderId="71" xfId="0" applyBorder="1" applyAlignment="1">
      <alignment horizontal="center" vertical="center"/>
    </xf>
    <xf numFmtId="0" fontId="11" fillId="0" borderId="0" xfId="0" applyFont="1" applyAlignment="1">
      <alignment horizontal="right" vertical="center"/>
    </xf>
    <xf numFmtId="0" fontId="27" fillId="0" borderId="0" xfId="0" applyFont="1" applyAlignment="1">
      <alignment horizontal="center" vertical="center" wrapText="1" shrinkToFit="1"/>
    </xf>
    <xf numFmtId="0" fontId="27" fillId="0" borderId="0" xfId="0" applyFont="1" applyAlignment="1">
      <alignment horizontal="center" vertical="center" shrinkToFit="1"/>
    </xf>
    <xf numFmtId="0" fontId="28" fillId="0" borderId="88" xfId="0" applyFont="1" applyBorder="1" applyAlignment="1">
      <alignment horizontal="distributed" vertical="center" justifyLastLine="1"/>
    </xf>
    <xf numFmtId="0" fontId="28" fillId="0" borderId="62" xfId="0" applyFont="1" applyBorder="1" applyAlignment="1">
      <alignment horizontal="distributed" vertical="center" justifyLastLine="1"/>
    </xf>
    <xf numFmtId="0" fontId="28" fillId="0" borderId="80" xfId="0" applyFont="1" applyBorder="1" applyAlignment="1">
      <alignment horizontal="distributed" vertical="center" justifyLastLine="1"/>
    </xf>
    <xf numFmtId="0" fontId="28" fillId="0" borderId="7" xfId="0" applyFont="1" applyBorder="1" applyAlignment="1">
      <alignment horizontal="distributed" vertical="center" justifyLastLine="1"/>
    </xf>
    <xf numFmtId="0" fontId="28" fillId="0" borderId="49" xfId="0" applyFont="1" applyBorder="1" applyAlignment="1">
      <alignment horizontal="distributed" vertical="center" justifyLastLine="1"/>
    </xf>
    <xf numFmtId="0" fontId="28" fillId="0" borderId="45" xfId="0" applyFont="1" applyBorder="1" applyAlignment="1">
      <alignment horizontal="distributed" vertical="center" justifyLastLine="1"/>
    </xf>
    <xf numFmtId="0" fontId="28" fillId="0" borderId="81" xfId="0" applyFont="1" applyBorder="1" applyAlignment="1">
      <alignment horizontal="distributed" vertical="center" justifyLastLine="1"/>
    </xf>
    <xf numFmtId="0" fontId="33" fillId="0" borderId="0" xfId="10" applyFont="1" applyAlignment="1">
      <alignment horizontal="center" vertical="center"/>
    </xf>
    <xf numFmtId="0" fontId="0" fillId="10" borderId="47" xfId="10" applyFont="1" applyFill="1" applyBorder="1" applyAlignment="1">
      <alignment horizontal="center" vertical="center"/>
    </xf>
    <xf numFmtId="0" fontId="0" fillId="10" borderId="40" xfId="10" applyFont="1" applyFill="1" applyBorder="1" applyAlignment="1">
      <alignment horizontal="center" vertical="center"/>
    </xf>
    <xf numFmtId="0" fontId="6" fillId="10" borderId="46" xfId="10" applyFont="1" applyFill="1" applyBorder="1" applyAlignment="1">
      <alignment horizontal="center" vertical="center" wrapText="1"/>
    </xf>
    <xf numFmtId="0" fontId="7" fillId="10" borderId="40" xfId="10" applyFill="1" applyBorder="1" applyAlignment="1">
      <alignment horizontal="center" vertical="center" wrapText="1"/>
    </xf>
    <xf numFmtId="0" fontId="0" fillId="10" borderId="46" xfId="10" applyFont="1" applyFill="1" applyBorder="1" applyAlignment="1">
      <alignment horizontal="center" vertical="center" wrapText="1"/>
    </xf>
    <xf numFmtId="0" fontId="0" fillId="10" borderId="47" xfId="10" applyFont="1" applyFill="1" applyBorder="1" applyAlignment="1">
      <alignment horizontal="center" vertical="center" wrapText="1"/>
    </xf>
    <xf numFmtId="0" fontId="0" fillId="10" borderId="40" xfId="10" applyFont="1" applyFill="1" applyBorder="1" applyAlignment="1">
      <alignment horizontal="center" vertical="center" wrapText="1"/>
    </xf>
    <xf numFmtId="0" fontId="52" fillId="0" borderId="0" xfId="10" applyFont="1" applyAlignment="1">
      <alignment horizontal="right" vertical="center"/>
    </xf>
    <xf numFmtId="0" fontId="52" fillId="0" borderId="1" xfId="10" applyFont="1" applyBorder="1" applyAlignment="1">
      <alignment horizontal="right" vertical="center"/>
    </xf>
    <xf numFmtId="0" fontId="3" fillId="0" borderId="43" xfId="10" applyFont="1" applyBorder="1" applyAlignment="1">
      <alignment horizontal="left" vertical="center" wrapText="1"/>
    </xf>
    <xf numFmtId="0" fontId="7" fillId="0" borderId="32" xfId="10" applyBorder="1" applyAlignment="1">
      <alignment horizontal="left" vertical="center" wrapText="1"/>
    </xf>
    <xf numFmtId="0" fontId="3" fillId="0" borderId="52" xfId="10" applyFont="1" applyBorder="1" applyAlignment="1">
      <alignment horizontal="left" vertical="center" wrapText="1"/>
    </xf>
    <xf numFmtId="0" fontId="7" fillId="0" borderId="7" xfId="10" applyBorder="1" applyAlignment="1">
      <alignment horizontal="left" vertical="center" wrapText="1"/>
    </xf>
    <xf numFmtId="0" fontId="7" fillId="7" borderId="7" xfId="10" applyFill="1" applyBorder="1" applyAlignment="1">
      <alignment horizontal="center" vertical="center"/>
    </xf>
    <xf numFmtId="0" fontId="36" fillId="7" borderId="7" xfId="10" applyFont="1" applyFill="1" applyBorder="1" applyAlignment="1">
      <alignment horizontal="center" vertical="center"/>
    </xf>
    <xf numFmtId="0" fontId="36" fillId="7" borderId="14" xfId="10" applyFont="1" applyFill="1" applyBorder="1" applyAlignment="1">
      <alignment horizontal="center" vertical="center"/>
    </xf>
    <xf numFmtId="0" fontId="36" fillId="7" borderId="13" xfId="10" applyFont="1" applyFill="1" applyBorder="1" applyAlignment="1">
      <alignment horizontal="center" vertical="center" wrapText="1"/>
    </xf>
    <xf numFmtId="0" fontId="36" fillId="7" borderId="11" xfId="10" applyFont="1" applyFill="1" applyBorder="1" applyAlignment="1">
      <alignment horizontal="center" vertical="center" wrapText="1"/>
    </xf>
    <xf numFmtId="0" fontId="36" fillId="7" borderId="12" xfId="10" applyFont="1" applyFill="1" applyBorder="1" applyAlignment="1">
      <alignment horizontal="center" vertical="center" wrapText="1"/>
    </xf>
    <xf numFmtId="0" fontId="36" fillId="7" borderId="64" xfId="10" applyFont="1" applyFill="1" applyBorder="1" applyAlignment="1">
      <alignment horizontal="center" vertical="center" wrapText="1"/>
    </xf>
    <xf numFmtId="0" fontId="36" fillId="7" borderId="65" xfId="10" applyFont="1" applyFill="1" applyBorder="1" applyAlignment="1">
      <alignment horizontal="center" vertical="center" wrapText="1"/>
    </xf>
    <xf numFmtId="0" fontId="36" fillId="7" borderId="66" xfId="10" applyFont="1" applyFill="1" applyBorder="1" applyAlignment="1">
      <alignment horizontal="center" vertical="center" wrapText="1"/>
    </xf>
    <xf numFmtId="0" fontId="63" fillId="7" borderId="7" xfId="10" applyFont="1" applyFill="1" applyBorder="1" applyAlignment="1">
      <alignment horizontal="center" vertical="center"/>
    </xf>
    <xf numFmtId="0" fontId="56" fillId="10" borderId="34" xfId="10" applyFont="1" applyFill="1" applyBorder="1" applyAlignment="1" applyProtection="1">
      <alignment horizontal="center" vertical="center" wrapText="1" shrinkToFit="1"/>
      <protection locked="0"/>
    </xf>
    <xf numFmtId="0" fontId="56" fillId="10" borderId="52" xfId="10" applyFont="1" applyFill="1" applyBorder="1" applyAlignment="1" applyProtection="1">
      <alignment horizontal="center" vertical="center" wrapText="1" shrinkToFit="1"/>
      <protection locked="0"/>
    </xf>
    <xf numFmtId="0" fontId="57" fillId="10" borderId="7" xfId="10" applyFont="1" applyFill="1" applyBorder="1" applyAlignment="1">
      <alignment horizontal="center" vertical="center" wrapText="1"/>
    </xf>
    <xf numFmtId="0" fontId="18" fillId="0" borderId="111" xfId="0" applyFont="1" applyBorder="1">
      <alignment vertical="center"/>
    </xf>
    <xf numFmtId="0" fontId="9" fillId="0" borderId="11" xfId="0" applyFont="1" applyBorder="1">
      <alignment vertical="center"/>
    </xf>
    <xf numFmtId="0" fontId="9" fillId="0" borderId="15" xfId="0" applyFont="1" applyBorder="1">
      <alignment vertical="center"/>
    </xf>
    <xf numFmtId="0" fontId="18" fillId="0" borderId="27" xfId="0" applyFont="1" applyBorder="1" applyAlignment="1">
      <alignment horizontal="left" vertical="center"/>
    </xf>
    <xf numFmtId="0" fontId="9" fillId="0" borderId="0" xfId="0" applyFont="1">
      <alignment vertical="center"/>
    </xf>
    <xf numFmtId="0" fontId="9" fillId="0" borderId="1" xfId="0" applyFont="1" applyBorder="1">
      <alignment vertical="center"/>
    </xf>
    <xf numFmtId="0" fontId="9" fillId="0" borderId="27" xfId="0" applyFont="1" applyBorder="1">
      <alignment vertical="center"/>
    </xf>
    <xf numFmtId="0" fontId="9" fillId="0" borderId="101" xfId="0" applyFont="1" applyBorder="1">
      <alignment vertical="center"/>
    </xf>
    <xf numFmtId="0" fontId="9" fillId="0" borderId="26" xfId="0" applyFont="1" applyBorder="1">
      <alignment vertical="center"/>
    </xf>
    <xf numFmtId="0" fontId="9" fillId="0" borderId="112" xfId="0" applyFont="1" applyBorder="1">
      <alignment vertical="center"/>
    </xf>
    <xf numFmtId="0" fontId="18" fillId="0" borderId="14" xfId="0" applyFont="1" applyBorder="1" applyAlignment="1">
      <alignment horizontal="center" vertical="center" justifyLastLine="1"/>
    </xf>
    <xf numFmtId="0" fontId="18" fillId="0" borderId="52" xfId="0" applyFont="1" applyBorder="1" applyAlignment="1">
      <alignment horizontal="center" vertical="center" justifyLastLine="1"/>
    </xf>
    <xf numFmtId="0" fontId="18" fillId="0" borderId="17" xfId="0" applyFont="1" applyBorder="1" applyAlignment="1">
      <alignment horizontal="center" vertical="center"/>
    </xf>
    <xf numFmtId="0" fontId="18" fillId="0" borderId="110" xfId="0" applyFont="1" applyBorder="1" applyAlignment="1">
      <alignment horizontal="center" vertical="center"/>
    </xf>
    <xf numFmtId="0" fontId="18" fillId="0" borderId="27" xfId="0" applyFont="1" applyBorder="1" applyAlignment="1">
      <alignment horizontal="left" vertical="top"/>
    </xf>
    <xf numFmtId="0" fontId="18" fillId="0" borderId="0" xfId="0" applyFont="1" applyAlignment="1">
      <alignment horizontal="left" vertical="top"/>
    </xf>
    <xf numFmtId="0" fontId="18" fillId="0" borderId="1" xfId="0" applyFont="1" applyBorder="1" applyAlignment="1">
      <alignment horizontal="left" vertical="top"/>
    </xf>
    <xf numFmtId="0" fontId="59" fillId="0" borderId="0" xfId="0" applyFont="1" applyAlignment="1">
      <alignment horizontal="right" vertical="center"/>
    </xf>
    <xf numFmtId="0" fontId="60" fillId="0" borderId="0" xfId="0" applyFont="1" applyAlignment="1">
      <alignment horizontal="center" vertical="center"/>
    </xf>
    <xf numFmtId="176" fontId="18" fillId="0" borderId="26" xfId="0" applyNumberFormat="1" applyFont="1" applyBorder="1" applyAlignment="1">
      <alignment horizontal="left" vertical="center"/>
    </xf>
    <xf numFmtId="0" fontId="18" fillId="10" borderId="70" xfId="0" applyFont="1" applyFill="1" applyBorder="1" applyAlignment="1">
      <alignment horizontal="center" vertical="center" wrapText="1"/>
    </xf>
    <xf numFmtId="0" fontId="18" fillId="10" borderId="71" xfId="0" applyFont="1" applyFill="1" applyBorder="1" applyAlignment="1">
      <alignment horizontal="center" vertical="center" wrapText="1"/>
    </xf>
    <xf numFmtId="0" fontId="18" fillId="10" borderId="106" xfId="0" applyFont="1" applyFill="1" applyBorder="1" applyAlignment="1">
      <alignment horizontal="center" vertical="center" wrapText="1"/>
    </xf>
    <xf numFmtId="0" fontId="18" fillId="10" borderId="70" xfId="0" applyFont="1" applyFill="1" applyBorder="1" applyAlignment="1">
      <alignment horizontal="center" vertical="center"/>
    </xf>
    <xf numFmtId="0" fontId="18" fillId="10" borderId="71" xfId="0" applyFont="1" applyFill="1" applyBorder="1" applyAlignment="1">
      <alignment horizontal="center" vertical="center"/>
    </xf>
    <xf numFmtId="0" fontId="18" fillId="10" borderId="107" xfId="0" applyFont="1" applyFill="1" applyBorder="1" applyAlignment="1">
      <alignment horizontal="center" vertical="center"/>
    </xf>
    <xf numFmtId="0" fontId="12" fillId="10" borderId="34" xfId="0" applyFont="1" applyFill="1" applyBorder="1" applyAlignment="1">
      <alignment horizontal="center" vertical="center" shrinkToFit="1"/>
    </xf>
    <xf numFmtId="0" fontId="12" fillId="10" borderId="14" xfId="0" applyFont="1" applyFill="1" applyBorder="1" applyAlignment="1">
      <alignment horizontal="center" vertical="center" shrinkToFit="1"/>
    </xf>
    <xf numFmtId="0" fontId="12" fillId="10" borderId="39" xfId="0" applyFont="1" applyFill="1" applyBorder="1" applyAlignment="1">
      <alignment horizontal="center" vertical="center" shrinkToFit="1"/>
    </xf>
    <xf numFmtId="0" fontId="18" fillId="10" borderId="51" xfId="0" applyFont="1" applyFill="1" applyBorder="1" applyAlignment="1">
      <alignment horizontal="center" vertical="center"/>
    </xf>
    <xf numFmtId="0" fontId="18" fillId="10" borderId="22" xfId="0" applyFont="1" applyFill="1" applyBorder="1" applyAlignment="1">
      <alignment horizontal="center" vertical="center"/>
    </xf>
    <xf numFmtId="0" fontId="18" fillId="10" borderId="22" xfId="0" applyFont="1" applyFill="1" applyBorder="1">
      <alignment vertical="center"/>
    </xf>
    <xf numFmtId="0" fontId="18" fillId="10" borderId="24" xfId="0" applyFont="1" applyFill="1" applyBorder="1">
      <alignment vertical="center"/>
    </xf>
    <xf numFmtId="0" fontId="18" fillId="10" borderId="50" xfId="0" applyFont="1" applyFill="1" applyBorder="1" applyAlignment="1">
      <alignment horizontal="center" vertical="center" wrapText="1"/>
    </xf>
    <xf numFmtId="0" fontId="18" fillId="10" borderId="19" xfId="0" applyFont="1" applyFill="1" applyBorder="1" applyAlignment="1">
      <alignment horizontal="center" vertical="center" wrapText="1"/>
    </xf>
    <xf numFmtId="0" fontId="18" fillId="10" borderId="20" xfId="0" applyFont="1" applyFill="1" applyBorder="1" applyAlignment="1">
      <alignment horizontal="center" vertical="center" wrapText="1"/>
    </xf>
    <xf numFmtId="0" fontId="18" fillId="0" borderId="50" xfId="0" applyFont="1" applyBorder="1" applyAlignment="1">
      <alignment horizontal="center" vertical="center" justifyLastLine="1"/>
    </xf>
    <xf numFmtId="0" fontId="18" fillId="0" borderId="20" xfId="0" applyFont="1" applyBorder="1" applyAlignment="1">
      <alignment horizontal="center" vertical="center" justifyLastLine="1"/>
    </xf>
    <xf numFmtId="0" fontId="61" fillId="0" borderId="50" xfId="0" applyFont="1" applyBorder="1" applyAlignment="1">
      <alignment horizontal="center" vertical="center"/>
    </xf>
    <xf numFmtId="0" fontId="61" fillId="0" borderId="19" xfId="0" applyFont="1" applyBorder="1" applyAlignment="1">
      <alignment horizontal="center" vertical="center"/>
    </xf>
    <xf numFmtId="0" fontId="61" fillId="0" borderId="21" xfId="0" applyFont="1" applyBorder="1" applyAlignment="1">
      <alignment horizontal="center" vertical="center"/>
    </xf>
    <xf numFmtId="0" fontId="23" fillId="0" borderId="14" xfId="0" applyFont="1" applyBorder="1" applyAlignment="1">
      <alignment horizontal="center" vertical="center" justifyLastLine="1"/>
    </xf>
    <xf numFmtId="0" fontId="23" fillId="0" borderId="52" xfId="0" applyFont="1" applyBorder="1" applyAlignment="1">
      <alignment horizontal="center" vertical="center" justifyLastLine="1"/>
    </xf>
  </cellXfs>
  <cellStyles count="12">
    <cellStyle name="パーセント 2" xfId="3" xr:uid="{00000000-0005-0000-0000-000000000000}"/>
    <cellStyle name="桁区切り" xfId="8" builtinId="6"/>
    <cellStyle name="桁区切り 2" xfId="4" xr:uid="{00000000-0005-0000-0000-000001000000}"/>
    <cellStyle name="桁区切り 3" xfId="11" xr:uid="{267DF4DA-E854-4A09-ADBB-CA5A2EE2CFC3}"/>
    <cellStyle name="標準" xfId="0" builtinId="0"/>
    <cellStyle name="標準 2" xfId="5" xr:uid="{00000000-0005-0000-0000-000003000000}"/>
    <cellStyle name="標準 2 2" xfId="1" xr:uid="{00000000-0005-0000-0000-000004000000}"/>
    <cellStyle name="標準 2 3" xfId="2" xr:uid="{00000000-0005-0000-0000-000005000000}"/>
    <cellStyle name="標準 2 4" xfId="10" xr:uid="{53A46ABD-5B42-4AA9-8576-DF64186A6C60}"/>
    <cellStyle name="標準 3" xfId="6" xr:uid="{00000000-0005-0000-0000-000006000000}"/>
    <cellStyle name="標準 4" xfId="7" xr:uid="{00000000-0005-0000-0000-000007000000}"/>
    <cellStyle name="標準 5" xfId="9" xr:uid="{1ACDB3DD-C91F-495F-8D10-6E52FD84E0BB}"/>
  </cellStyles>
  <dxfs count="70">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rgb="FF92D050"/>
        </patternFill>
      </fill>
    </dxf>
    <dxf>
      <font>
        <color rgb="FFFF0000"/>
      </font>
    </dxf>
    <dxf>
      <fill>
        <patternFill>
          <bgColor theme="8" tint="0.79998168889431442"/>
        </patternFill>
      </fill>
    </dxf>
    <dxf>
      <font>
        <color rgb="FFFF0000"/>
      </font>
      <fill>
        <patternFill patternType="none">
          <fgColor auto="1"/>
          <bgColor auto="1"/>
        </patternFill>
      </fill>
    </dxf>
    <dxf>
      <font>
        <color rgb="FFFF0000"/>
      </font>
    </dxf>
    <dxf>
      <fill>
        <patternFill>
          <bgColor theme="8" tint="0.79998168889431442"/>
        </patternFill>
      </fill>
    </dxf>
    <dxf>
      <fill>
        <patternFill patternType="none">
          <bgColor auto="1"/>
        </patternFill>
      </fill>
    </dxf>
    <dxf>
      <fill>
        <patternFill>
          <bgColor theme="8" tint="0.79998168889431442"/>
        </patternFill>
      </fill>
    </dxf>
  </dxfs>
  <tableStyles count="0" defaultTableStyle="TableStyleMedium2" defaultPivotStyle="PivotStyleLight16"/>
  <colors>
    <mruColors>
      <color rgb="FFFFFF99"/>
      <color rgb="FFFF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202407</xdr:colOff>
      <xdr:row>3</xdr:row>
      <xdr:rowOff>202406</xdr:rowOff>
    </xdr:from>
    <xdr:to>
      <xdr:col>5</xdr:col>
      <xdr:colOff>357187</xdr:colOff>
      <xdr:row>7</xdr:row>
      <xdr:rowOff>35720</xdr:rowOff>
    </xdr:to>
    <xdr:sp macro="" textlink="">
      <xdr:nvSpPr>
        <xdr:cNvPr id="3" name="テキスト ボックス 2">
          <a:extLst>
            <a:ext uri="{FF2B5EF4-FFF2-40B4-BE49-F238E27FC236}">
              <a16:creationId xmlns:a16="http://schemas.microsoft.com/office/drawing/2014/main" id="{4B9B7E87-71EA-48C0-978B-9F946A2E4C73}"/>
            </a:ext>
          </a:extLst>
        </xdr:cNvPr>
        <xdr:cNvSpPr txBox="1"/>
      </xdr:nvSpPr>
      <xdr:spPr>
        <a:xfrm>
          <a:off x="488157" y="1285875"/>
          <a:ext cx="7381874" cy="809626"/>
        </a:xfrm>
        <a:prstGeom prst="rect">
          <a:avLst/>
        </a:prstGeom>
        <a:solidFill>
          <a:sysClr val="window" lastClr="FFFFFF"/>
        </a:solidFill>
        <a:ln w="38100" cmpd="sng">
          <a:solidFill>
            <a:srgbClr val="FF0000"/>
          </a:solidFill>
        </a:ln>
        <a:effectLst/>
      </xdr:spPr>
      <xdr:txBody>
        <a:bodyPr vertOverflow="clip" horzOverflow="clip" wrap="square" rtlCol="0" anchor="ctr" anchorCtr="0"/>
        <a:lstStyle/>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作成にあたっては、別添「（参考）共通様式」を参照すること。</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なお、提出にあたってはすべてのシートにおいてコメントを非表示に設定すること。</a:t>
          </a:r>
        </a:p>
      </xdr:txBody>
    </xdr:sp>
    <xdr:clientData/>
  </xdr:twoCellAnchor>
  <xdr:twoCellAnchor>
    <xdr:from>
      <xdr:col>7</xdr:col>
      <xdr:colOff>95250</xdr:colOff>
      <xdr:row>0</xdr:row>
      <xdr:rowOff>226219</xdr:rowOff>
    </xdr:from>
    <xdr:to>
      <xdr:col>10</xdr:col>
      <xdr:colOff>623328</xdr:colOff>
      <xdr:row>3</xdr:row>
      <xdr:rowOff>5602</xdr:rowOff>
    </xdr:to>
    <xdr:sp macro="" textlink="">
      <xdr:nvSpPr>
        <xdr:cNvPr id="2" name="テキスト ボックス 1">
          <a:extLst>
            <a:ext uri="{FF2B5EF4-FFF2-40B4-BE49-F238E27FC236}">
              <a16:creationId xmlns:a16="http://schemas.microsoft.com/office/drawing/2014/main" id="{D000E736-ACCB-436D-BA3C-E6748DACB08D}"/>
            </a:ext>
          </a:extLst>
        </xdr:cNvPr>
        <xdr:cNvSpPr txBox="1"/>
      </xdr:nvSpPr>
      <xdr:spPr>
        <a:xfrm>
          <a:off x="8786813" y="226219"/>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123265</xdr:colOff>
      <xdr:row>0</xdr:row>
      <xdr:rowOff>112058</xdr:rowOff>
    </xdr:from>
    <xdr:to>
      <xdr:col>13</xdr:col>
      <xdr:colOff>437030</xdr:colOff>
      <xdr:row>3</xdr:row>
      <xdr:rowOff>481851</xdr:rowOff>
    </xdr:to>
    <xdr:sp macro="" textlink="">
      <xdr:nvSpPr>
        <xdr:cNvPr id="2" name="テキスト ボックス 1">
          <a:extLst>
            <a:ext uri="{FF2B5EF4-FFF2-40B4-BE49-F238E27FC236}">
              <a16:creationId xmlns:a16="http://schemas.microsoft.com/office/drawing/2014/main" id="{9BC15C74-9C80-492C-A936-A875FC2599FC}"/>
            </a:ext>
          </a:extLst>
        </xdr:cNvPr>
        <xdr:cNvSpPr txBox="1"/>
      </xdr:nvSpPr>
      <xdr:spPr>
        <a:xfrm>
          <a:off x="7093324" y="112058"/>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47625</xdr:colOff>
      <xdr:row>0</xdr:row>
      <xdr:rowOff>119062</xdr:rowOff>
    </xdr:from>
    <xdr:to>
      <xdr:col>12</xdr:col>
      <xdr:colOff>361390</xdr:colOff>
      <xdr:row>4</xdr:row>
      <xdr:rowOff>196101</xdr:rowOff>
    </xdr:to>
    <xdr:sp macro="" textlink="">
      <xdr:nvSpPr>
        <xdr:cNvPr id="2" name="テキスト ボックス 1">
          <a:extLst>
            <a:ext uri="{FF2B5EF4-FFF2-40B4-BE49-F238E27FC236}">
              <a16:creationId xmlns:a16="http://schemas.microsoft.com/office/drawing/2014/main" id="{68AA53DD-1AE7-42C9-A142-A2B376776B44}"/>
            </a:ext>
          </a:extLst>
        </xdr:cNvPr>
        <xdr:cNvSpPr txBox="1"/>
      </xdr:nvSpPr>
      <xdr:spPr>
        <a:xfrm>
          <a:off x="11299031" y="119062"/>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104775</xdr:colOff>
      <xdr:row>0</xdr:row>
      <xdr:rowOff>123825</xdr:rowOff>
    </xdr:from>
    <xdr:to>
      <xdr:col>9</xdr:col>
      <xdr:colOff>590550</xdr:colOff>
      <xdr:row>2</xdr:row>
      <xdr:rowOff>209550</xdr:rowOff>
    </xdr:to>
    <xdr:sp macro="" textlink="">
      <xdr:nvSpPr>
        <xdr:cNvPr id="2" name="テキスト ボックス 1">
          <a:extLst>
            <a:ext uri="{FF2B5EF4-FFF2-40B4-BE49-F238E27FC236}">
              <a16:creationId xmlns:a16="http://schemas.microsoft.com/office/drawing/2014/main" id="{50F49E39-0507-4614-8DF0-67D08E393EF1}"/>
            </a:ext>
          </a:extLst>
        </xdr:cNvPr>
        <xdr:cNvSpPr txBox="1"/>
      </xdr:nvSpPr>
      <xdr:spPr>
        <a:xfrm>
          <a:off x="7762875" y="123825"/>
          <a:ext cx="2095500" cy="342900"/>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1619250</xdr:colOff>
      <xdr:row>9</xdr:row>
      <xdr:rowOff>273844</xdr:rowOff>
    </xdr:from>
    <xdr:to>
      <xdr:col>7</xdr:col>
      <xdr:colOff>154780</xdr:colOff>
      <xdr:row>11</xdr:row>
      <xdr:rowOff>404812</xdr:rowOff>
    </xdr:to>
    <xdr:sp macro="" textlink="">
      <xdr:nvSpPr>
        <xdr:cNvPr id="2" name="テキスト ボックス 1">
          <a:extLst>
            <a:ext uri="{FF2B5EF4-FFF2-40B4-BE49-F238E27FC236}">
              <a16:creationId xmlns:a16="http://schemas.microsoft.com/office/drawing/2014/main" id="{94B51EF4-8F88-4A94-A532-551518EC8309}"/>
            </a:ext>
          </a:extLst>
        </xdr:cNvPr>
        <xdr:cNvSpPr txBox="1"/>
      </xdr:nvSpPr>
      <xdr:spPr>
        <a:xfrm>
          <a:off x="5153025" y="3255169"/>
          <a:ext cx="5412580" cy="1026318"/>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1619250</xdr:colOff>
      <xdr:row>9</xdr:row>
      <xdr:rowOff>273844</xdr:rowOff>
    </xdr:from>
    <xdr:to>
      <xdr:col>7</xdr:col>
      <xdr:colOff>154780</xdr:colOff>
      <xdr:row>11</xdr:row>
      <xdr:rowOff>404812</xdr:rowOff>
    </xdr:to>
    <xdr:sp macro="" textlink="">
      <xdr:nvSpPr>
        <xdr:cNvPr id="2" name="テキスト ボックス 1">
          <a:extLst>
            <a:ext uri="{FF2B5EF4-FFF2-40B4-BE49-F238E27FC236}">
              <a16:creationId xmlns:a16="http://schemas.microsoft.com/office/drawing/2014/main" id="{C73EBAEF-A23E-4F18-9CAE-0BEDE67BA133}"/>
            </a:ext>
          </a:extLst>
        </xdr:cNvPr>
        <xdr:cNvSpPr txBox="1"/>
      </xdr:nvSpPr>
      <xdr:spPr>
        <a:xfrm>
          <a:off x="5153025" y="3255169"/>
          <a:ext cx="5412580" cy="1026318"/>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0</xdr:row>
      <xdr:rowOff>152400</xdr:rowOff>
    </xdr:from>
    <xdr:to>
      <xdr:col>13</xdr:col>
      <xdr:colOff>609040</xdr:colOff>
      <xdr:row>3</xdr:row>
      <xdr:rowOff>205627</xdr:rowOff>
    </xdr:to>
    <xdr:sp macro="" textlink="">
      <xdr:nvSpPr>
        <xdr:cNvPr id="2" name="テキスト ボックス 1">
          <a:extLst>
            <a:ext uri="{FF2B5EF4-FFF2-40B4-BE49-F238E27FC236}">
              <a16:creationId xmlns:a16="http://schemas.microsoft.com/office/drawing/2014/main" id="{A6EE7C59-AB0F-4590-BA85-234E59940B0C}"/>
            </a:ext>
          </a:extLst>
        </xdr:cNvPr>
        <xdr:cNvSpPr txBox="1"/>
      </xdr:nvSpPr>
      <xdr:spPr>
        <a:xfrm>
          <a:off x="7943850" y="15240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DD958-4A4D-487E-A4A4-1F125EE7BC5E}">
  <sheetPr>
    <tabColor rgb="FFFFFF00"/>
  </sheetPr>
  <dimension ref="A1:G48"/>
  <sheetViews>
    <sheetView view="pageBreakPreview" topLeftCell="A31" zoomScale="80" zoomScaleNormal="100" zoomScaleSheetLayoutView="80" zoomScalePageLayoutView="110" workbookViewId="0">
      <selection sqref="A1:F1"/>
    </sheetView>
  </sheetViews>
  <sheetFormatPr defaultColWidth="9" defaultRowHeight="13.2"/>
  <cols>
    <col min="1" max="1" width="3.77734375" style="116" customWidth="1"/>
    <col min="2" max="2" width="5" style="116" customWidth="1"/>
    <col min="3" max="3" width="5.6640625" style="116" customWidth="1"/>
    <col min="4" max="4" width="13.21875" style="116" customWidth="1"/>
    <col min="5" max="5" width="70.88671875" style="116" customWidth="1"/>
    <col min="6" max="6" width="10.109375" style="88" customWidth="1"/>
    <col min="7" max="7" width="5.21875" style="88" customWidth="1"/>
    <col min="8" max="16384" width="9" style="88"/>
  </cols>
  <sheetData>
    <row r="1" spans="1:7" ht="48" customHeight="1">
      <c r="A1" s="283" t="s">
        <v>119</v>
      </c>
      <c r="B1" s="283"/>
      <c r="C1" s="283"/>
      <c r="D1" s="283"/>
      <c r="E1" s="283"/>
      <c r="F1" s="283"/>
      <c r="G1" s="87"/>
    </row>
    <row r="2" spans="1:7" ht="15" customHeight="1">
      <c r="A2" s="89"/>
      <c r="B2" s="89"/>
      <c r="C2" s="284"/>
      <c r="D2" s="284"/>
      <c r="E2" s="284"/>
      <c r="F2" s="89"/>
      <c r="G2" s="87"/>
    </row>
    <row r="3" spans="1:7" s="93" customFormat="1" ht="22.5" customHeight="1">
      <c r="A3" s="90"/>
      <c r="B3" s="91"/>
      <c r="C3" s="285" t="s">
        <v>120</v>
      </c>
      <c r="D3" s="286"/>
      <c r="E3" s="212">
        <f>'02_様式6-1'!B7</f>
        <v>0</v>
      </c>
      <c r="F3" s="90"/>
    </row>
    <row r="4" spans="1:7" s="93" customFormat="1" ht="22.5" customHeight="1">
      <c r="A4" s="90"/>
      <c r="B4" s="91"/>
      <c r="C4" s="285" t="s">
        <v>121</v>
      </c>
      <c r="D4" s="286"/>
      <c r="E4" s="212">
        <f>'02_様式6-1'!G7</f>
        <v>0</v>
      </c>
      <c r="F4" s="90"/>
    </row>
    <row r="5" spans="1:7" s="93" customFormat="1" ht="22.5" customHeight="1">
      <c r="A5" s="90"/>
      <c r="B5" s="91"/>
      <c r="C5" s="285" t="s">
        <v>122</v>
      </c>
      <c r="D5" s="286"/>
      <c r="E5" s="212">
        <f>'02_様式6-1'!B8</f>
        <v>0</v>
      </c>
      <c r="F5" s="90"/>
    </row>
    <row r="6" spans="1:7" s="93" customFormat="1" ht="16.5" customHeight="1">
      <c r="A6" s="90"/>
      <c r="B6" s="91"/>
      <c r="C6" s="94"/>
      <c r="D6" s="94"/>
      <c r="E6" s="90"/>
      <c r="F6" s="90"/>
    </row>
    <row r="7" spans="1:7" s="93" customFormat="1" ht="15" customHeight="1" thickBot="1">
      <c r="A7" s="90"/>
      <c r="B7" s="91"/>
      <c r="C7" s="95"/>
      <c r="D7" s="95"/>
      <c r="E7" s="96"/>
      <c r="F7" s="90"/>
    </row>
    <row r="8" spans="1:7" s="93" customFormat="1" ht="26.25" customHeight="1">
      <c r="A8" s="97"/>
      <c r="B8" s="98"/>
      <c r="C8" s="282" t="s">
        <v>123</v>
      </c>
      <c r="D8" s="282"/>
      <c r="E8" s="282"/>
      <c r="F8" s="99"/>
    </row>
    <row r="9" spans="1:7" ht="70.5" customHeight="1" thickBot="1">
      <c r="A9" s="100"/>
      <c r="B9" s="101"/>
      <c r="C9" s="279" t="s">
        <v>223</v>
      </c>
      <c r="D9" s="280"/>
      <c r="E9" s="281"/>
      <c r="F9" s="102"/>
    </row>
    <row r="10" spans="1:7" s="105" customFormat="1" ht="13.5" customHeight="1">
      <c r="A10" s="103"/>
      <c r="B10" s="103"/>
      <c r="C10" s="104"/>
      <c r="D10" s="104"/>
      <c r="E10" s="104"/>
      <c r="F10" s="103"/>
    </row>
    <row r="11" spans="1:7" s="93" customFormat="1" ht="9" customHeight="1">
      <c r="A11" s="90"/>
      <c r="B11" s="106"/>
      <c r="C11" s="106"/>
      <c r="D11" s="106"/>
      <c r="E11" s="106"/>
      <c r="F11" s="90"/>
    </row>
    <row r="12" spans="1:7" ht="30" customHeight="1">
      <c r="A12" s="268" t="s">
        <v>124</v>
      </c>
      <c r="B12" s="268"/>
      <c r="C12" s="268"/>
      <c r="D12" s="268"/>
      <c r="E12" s="268"/>
      <c r="F12" s="268"/>
    </row>
    <row r="13" spans="1:7" ht="20.25" customHeight="1">
      <c r="A13" s="262" t="s">
        <v>125</v>
      </c>
      <c r="B13" s="263"/>
      <c r="C13" s="263"/>
      <c r="D13" s="263"/>
      <c r="E13" s="263"/>
      <c r="F13" s="107" t="s">
        <v>126</v>
      </c>
      <c r="G13" s="108" t="s">
        <v>127</v>
      </c>
    </row>
    <row r="14" spans="1:7" ht="21" customHeight="1">
      <c r="A14" s="109">
        <v>1</v>
      </c>
      <c r="B14" s="265" t="s">
        <v>128</v>
      </c>
      <c r="C14" s="266"/>
      <c r="D14" s="266"/>
      <c r="E14" s="266"/>
      <c r="F14" s="109"/>
      <c r="G14" s="110" t="str">
        <f>IF(F14="○","ＯＫ","ＮＧ")</f>
        <v>ＮＧ</v>
      </c>
    </row>
    <row r="15" spans="1:7" ht="27" customHeight="1">
      <c r="A15" s="109">
        <v>2</v>
      </c>
      <c r="B15" s="267" t="s">
        <v>220</v>
      </c>
      <c r="C15" s="266"/>
      <c r="D15" s="266"/>
      <c r="E15" s="266"/>
      <c r="F15" s="109"/>
      <c r="G15" s="110" t="str">
        <f>IF(F15="○","ＯＫ","ＮＧ")</f>
        <v>ＮＧ</v>
      </c>
    </row>
    <row r="16" spans="1:7" ht="35.25" customHeight="1">
      <c r="A16" s="109">
        <v>3</v>
      </c>
      <c r="B16" s="265" t="s">
        <v>129</v>
      </c>
      <c r="C16" s="266"/>
      <c r="D16" s="266"/>
      <c r="E16" s="266"/>
      <c r="F16" s="109"/>
      <c r="G16" s="110" t="str">
        <f>IF(F16="○","ＯＫ","ＮＧ")</f>
        <v>ＮＧ</v>
      </c>
    </row>
    <row r="17" spans="1:7" ht="26.25" customHeight="1">
      <c r="A17" s="109">
        <v>4</v>
      </c>
      <c r="B17" s="273" t="s">
        <v>130</v>
      </c>
      <c r="C17" s="274"/>
      <c r="D17" s="274"/>
      <c r="E17" s="274"/>
      <c r="F17" s="109"/>
      <c r="G17" s="110" t="str">
        <f t="shared" ref="G17" si="0">IF(F17="○","ＯＫ","ＮＧ")</f>
        <v>ＮＧ</v>
      </c>
    </row>
    <row r="18" spans="1:7" ht="12.75" customHeight="1">
      <c r="A18" s="111"/>
      <c r="B18" s="111"/>
      <c r="C18" s="111"/>
      <c r="D18" s="111"/>
      <c r="E18" s="111"/>
      <c r="F18" s="111"/>
    </row>
    <row r="19" spans="1:7" ht="30" customHeight="1">
      <c r="A19" s="268" t="s">
        <v>131</v>
      </c>
      <c r="B19" s="268"/>
      <c r="C19" s="268"/>
      <c r="D19" s="268"/>
      <c r="E19" s="268"/>
      <c r="F19" s="268"/>
      <c r="G19" s="110"/>
    </row>
    <row r="20" spans="1:7" ht="20.25" customHeight="1">
      <c r="A20" s="262" t="s">
        <v>125</v>
      </c>
      <c r="B20" s="263"/>
      <c r="C20" s="263"/>
      <c r="D20" s="263"/>
      <c r="E20" s="263"/>
      <c r="F20" s="107" t="s">
        <v>126</v>
      </c>
      <c r="G20" s="93" t="s">
        <v>127</v>
      </c>
    </row>
    <row r="21" spans="1:7" ht="24" customHeight="1">
      <c r="A21" s="109">
        <v>1</v>
      </c>
      <c r="B21" s="265" t="s">
        <v>132</v>
      </c>
      <c r="C21" s="274"/>
      <c r="D21" s="274"/>
      <c r="E21" s="274"/>
      <c r="F21" s="109"/>
      <c r="G21" s="110" t="str">
        <f t="shared" ref="G21:G34" si="1">IF(F21="○","ＯＫ","ＮＧ")</f>
        <v>ＮＧ</v>
      </c>
    </row>
    <row r="22" spans="1:7" ht="24" customHeight="1">
      <c r="A22" s="109">
        <v>2</v>
      </c>
      <c r="B22" s="265" t="s">
        <v>133</v>
      </c>
      <c r="C22" s="274"/>
      <c r="D22" s="274"/>
      <c r="E22" s="274"/>
      <c r="F22" s="109"/>
      <c r="G22" s="110" t="str">
        <f t="shared" si="1"/>
        <v>ＮＧ</v>
      </c>
    </row>
    <row r="23" spans="1:7" ht="24" customHeight="1">
      <c r="A23" s="109">
        <v>3</v>
      </c>
      <c r="B23" s="273" t="s">
        <v>134</v>
      </c>
      <c r="C23" s="274"/>
      <c r="D23" s="274"/>
      <c r="E23" s="274"/>
      <c r="F23" s="109"/>
      <c r="G23" s="110" t="str">
        <f t="shared" si="1"/>
        <v>ＮＧ</v>
      </c>
    </row>
    <row r="24" spans="1:7" ht="24" customHeight="1">
      <c r="A24" s="109">
        <v>4</v>
      </c>
      <c r="B24" s="273" t="s">
        <v>135</v>
      </c>
      <c r="C24" s="274"/>
      <c r="D24" s="274"/>
      <c r="E24" s="274"/>
      <c r="F24" s="109"/>
      <c r="G24" s="110" t="str">
        <f>IF(F24="○","ＯＫ","ＮＧ")</f>
        <v>ＮＧ</v>
      </c>
    </row>
    <row r="25" spans="1:7" ht="55.5" customHeight="1">
      <c r="A25" s="109">
        <v>5</v>
      </c>
      <c r="B25" s="267" t="s">
        <v>221</v>
      </c>
      <c r="C25" s="274"/>
      <c r="D25" s="274"/>
      <c r="E25" s="274"/>
      <c r="F25" s="109"/>
      <c r="G25" s="110" t="str">
        <f>IF(F25="○","ＯＫ","ＮＧ")</f>
        <v>ＮＧ</v>
      </c>
    </row>
    <row r="26" spans="1:7" ht="21.75" customHeight="1">
      <c r="A26" s="109">
        <v>6</v>
      </c>
      <c r="B26" s="273" t="s">
        <v>136</v>
      </c>
      <c r="C26" s="274"/>
      <c r="D26" s="274"/>
      <c r="E26" s="274"/>
      <c r="F26" s="109"/>
      <c r="G26" s="110" t="str">
        <f t="shared" ref="G26:G27" si="2">IF(F26="○","ＯＫ","ＮＧ")</f>
        <v>ＮＧ</v>
      </c>
    </row>
    <row r="27" spans="1:7" ht="21.75" customHeight="1">
      <c r="A27" s="109">
        <v>7</v>
      </c>
      <c r="B27" s="273" t="s">
        <v>137</v>
      </c>
      <c r="C27" s="274"/>
      <c r="D27" s="274"/>
      <c r="E27" s="274"/>
      <c r="F27" s="109"/>
      <c r="G27" s="110" t="str">
        <f t="shared" si="2"/>
        <v>ＮＧ</v>
      </c>
    </row>
    <row r="28" spans="1:7" ht="21.75" customHeight="1">
      <c r="A28" s="276">
        <v>8</v>
      </c>
      <c r="B28" s="265" t="s">
        <v>138</v>
      </c>
      <c r="C28" s="266"/>
      <c r="D28" s="266"/>
      <c r="E28" s="266"/>
      <c r="F28" s="277"/>
      <c r="G28" s="110"/>
    </row>
    <row r="29" spans="1:7" ht="21.75" customHeight="1">
      <c r="A29" s="276"/>
      <c r="B29" s="92" t="s">
        <v>139</v>
      </c>
      <c r="C29" s="273" t="s">
        <v>140</v>
      </c>
      <c r="D29" s="274"/>
      <c r="E29" s="278"/>
      <c r="F29" s="109"/>
      <c r="G29" s="110" t="str">
        <f t="shared" si="1"/>
        <v>ＮＧ</v>
      </c>
    </row>
    <row r="30" spans="1:7" ht="62.25" customHeight="1">
      <c r="A30" s="276"/>
      <c r="B30" s="92" t="s">
        <v>141</v>
      </c>
      <c r="C30" s="265" t="s">
        <v>142</v>
      </c>
      <c r="D30" s="266"/>
      <c r="E30" s="277"/>
      <c r="F30" s="109"/>
      <c r="G30" s="110" t="str">
        <f t="shared" si="1"/>
        <v>ＮＧ</v>
      </c>
    </row>
    <row r="31" spans="1:7" ht="82.5" customHeight="1">
      <c r="A31" s="276"/>
      <c r="B31" s="92" t="s">
        <v>143</v>
      </c>
      <c r="C31" s="265" t="s">
        <v>144</v>
      </c>
      <c r="D31" s="266"/>
      <c r="E31" s="277"/>
      <c r="F31" s="109"/>
      <c r="G31" s="110" t="str">
        <f>IF(F31="　","NG","OK")</f>
        <v>OK</v>
      </c>
    </row>
    <row r="32" spans="1:7" ht="22.5" customHeight="1">
      <c r="A32" s="109">
        <v>10</v>
      </c>
      <c r="B32" s="275" t="s">
        <v>228</v>
      </c>
      <c r="C32" s="274"/>
      <c r="D32" s="274"/>
      <c r="E32" s="274"/>
      <c r="F32" s="109"/>
      <c r="G32" s="110" t="str">
        <f t="shared" si="1"/>
        <v>ＮＧ</v>
      </c>
    </row>
    <row r="33" spans="1:7" ht="22.5" customHeight="1">
      <c r="A33" s="109">
        <v>11</v>
      </c>
      <c r="B33" s="273" t="s">
        <v>145</v>
      </c>
      <c r="C33" s="274"/>
      <c r="D33" s="274"/>
      <c r="E33" s="274"/>
      <c r="F33" s="109"/>
      <c r="G33" s="110" t="str">
        <f t="shared" si="1"/>
        <v>ＮＧ</v>
      </c>
    </row>
    <row r="34" spans="1:7" ht="22.5" customHeight="1">
      <c r="A34" s="109">
        <v>12</v>
      </c>
      <c r="B34" s="273" t="s">
        <v>146</v>
      </c>
      <c r="C34" s="274"/>
      <c r="D34" s="274"/>
      <c r="E34" s="274"/>
      <c r="F34" s="109"/>
      <c r="G34" s="110" t="str">
        <f t="shared" si="1"/>
        <v>ＮＧ</v>
      </c>
    </row>
    <row r="35" spans="1:7" ht="22.5" customHeight="1">
      <c r="A35" s="109">
        <v>13</v>
      </c>
      <c r="B35" s="273" t="s">
        <v>147</v>
      </c>
      <c r="C35" s="274"/>
      <c r="D35" s="274"/>
      <c r="E35" s="274"/>
      <c r="F35" s="109"/>
      <c r="G35" s="110" t="str">
        <f>IF(F35="　","ＮＧ","ＯＫ")</f>
        <v>ＯＫ</v>
      </c>
    </row>
    <row r="36" spans="1:7" ht="9.75" customHeight="1">
      <c r="A36" s="112"/>
      <c r="B36" s="113"/>
      <c r="C36" s="113"/>
      <c r="D36" s="113"/>
      <c r="E36" s="113"/>
      <c r="F36" s="114"/>
    </row>
    <row r="37" spans="1:7" ht="30" customHeight="1">
      <c r="A37" s="268" t="s">
        <v>148</v>
      </c>
      <c r="B37" s="268"/>
      <c r="C37" s="268"/>
      <c r="D37" s="268"/>
      <c r="E37" s="268"/>
      <c r="F37" s="268"/>
    </row>
    <row r="38" spans="1:7" ht="20.25" customHeight="1">
      <c r="A38" s="262" t="s">
        <v>149</v>
      </c>
      <c r="B38" s="263"/>
      <c r="C38" s="263"/>
      <c r="D38" s="263"/>
      <c r="E38" s="263"/>
      <c r="F38" s="107" t="s">
        <v>126</v>
      </c>
      <c r="G38" s="90" t="s">
        <v>127</v>
      </c>
    </row>
    <row r="39" spans="1:7" ht="41.25" customHeight="1">
      <c r="A39" s="109">
        <v>1</v>
      </c>
      <c r="B39" s="265" t="s">
        <v>150</v>
      </c>
      <c r="C39" s="266"/>
      <c r="D39" s="266"/>
      <c r="E39" s="266"/>
      <c r="F39" s="109"/>
      <c r="G39" s="110" t="str">
        <f t="shared" ref="G39" si="3">IF(F39="○","ＯＫ","ＮＧ")</f>
        <v>ＮＧ</v>
      </c>
    </row>
    <row r="40" spans="1:7" ht="20.25" customHeight="1">
      <c r="A40" s="262" t="s">
        <v>151</v>
      </c>
      <c r="B40" s="263"/>
      <c r="C40" s="263"/>
      <c r="D40" s="263"/>
      <c r="E40" s="263"/>
      <c r="F40" s="107" t="s">
        <v>126</v>
      </c>
    </row>
    <row r="41" spans="1:7" ht="50.25" customHeight="1">
      <c r="A41" s="109">
        <v>2</v>
      </c>
      <c r="B41" s="265" t="s">
        <v>152</v>
      </c>
      <c r="C41" s="266"/>
      <c r="D41" s="266"/>
      <c r="E41" s="266"/>
      <c r="F41" s="109"/>
      <c r="G41" s="110" t="str">
        <f>IF(F41="○","ＯＫ","ＮＧ")</f>
        <v>ＮＧ</v>
      </c>
    </row>
    <row r="42" spans="1:7" ht="20.25" customHeight="1">
      <c r="A42" s="269" t="s">
        <v>229</v>
      </c>
      <c r="B42" s="263"/>
      <c r="C42" s="263"/>
      <c r="D42" s="263"/>
      <c r="E42" s="264"/>
      <c r="F42" s="107" t="s">
        <v>126</v>
      </c>
      <c r="G42" s="90"/>
    </row>
    <row r="43" spans="1:7" s="117" customFormat="1" ht="63" customHeight="1">
      <c r="A43" s="109">
        <v>3</v>
      </c>
      <c r="B43" s="270" t="s">
        <v>230</v>
      </c>
      <c r="C43" s="271"/>
      <c r="D43" s="271"/>
      <c r="E43" s="272"/>
      <c r="F43" s="203"/>
      <c r="G43" s="204" t="str">
        <f>IF(F43="○","ＯＫ","ＮＧ")</f>
        <v>ＮＧ</v>
      </c>
    </row>
    <row r="44" spans="1:7" ht="20.25" customHeight="1">
      <c r="A44" s="262" t="s">
        <v>153</v>
      </c>
      <c r="B44" s="263"/>
      <c r="C44" s="263"/>
      <c r="D44" s="263"/>
      <c r="E44" s="264"/>
      <c r="F44" s="107" t="s">
        <v>126</v>
      </c>
      <c r="G44" s="90"/>
    </row>
    <row r="45" spans="1:7" ht="68.25" customHeight="1">
      <c r="A45" s="109">
        <v>4</v>
      </c>
      <c r="B45" s="265" t="s">
        <v>154</v>
      </c>
      <c r="C45" s="266"/>
      <c r="D45" s="266"/>
      <c r="E45" s="266"/>
      <c r="F45" s="109"/>
      <c r="G45" s="110" t="str">
        <f t="shared" ref="G45:G46" si="4">IF(F45="○","ＯＫ","ＮＧ")</f>
        <v>ＮＧ</v>
      </c>
    </row>
    <row r="46" spans="1:7" ht="69" customHeight="1">
      <c r="A46" s="109">
        <v>5</v>
      </c>
      <c r="B46" s="267" t="s">
        <v>222</v>
      </c>
      <c r="C46" s="266"/>
      <c r="D46" s="266"/>
      <c r="E46" s="266"/>
      <c r="F46" s="109"/>
      <c r="G46" s="110" t="str">
        <f t="shared" si="4"/>
        <v>ＮＧ</v>
      </c>
    </row>
    <row r="48" spans="1:7">
      <c r="B48" s="115"/>
    </row>
  </sheetData>
  <mergeCells count="41">
    <mergeCell ref="C8:E8"/>
    <mergeCell ref="A1:F1"/>
    <mergeCell ref="C2:E2"/>
    <mergeCell ref="C3:D3"/>
    <mergeCell ref="C4:D4"/>
    <mergeCell ref="C5:D5"/>
    <mergeCell ref="B23:E23"/>
    <mergeCell ref="C9:E9"/>
    <mergeCell ref="A12:F12"/>
    <mergeCell ref="A13:E13"/>
    <mergeCell ref="B14:E14"/>
    <mergeCell ref="B15:E15"/>
    <mergeCell ref="B16:E16"/>
    <mergeCell ref="B17:E17"/>
    <mergeCell ref="A19:F19"/>
    <mergeCell ref="A20:E20"/>
    <mergeCell ref="B21:E21"/>
    <mergeCell ref="B22:E22"/>
    <mergeCell ref="A28:A31"/>
    <mergeCell ref="B28:F28"/>
    <mergeCell ref="C29:E29"/>
    <mergeCell ref="C30:E30"/>
    <mergeCell ref="C31:E31"/>
    <mergeCell ref="B35:E35"/>
    <mergeCell ref="B24:E24"/>
    <mergeCell ref="B25:E25"/>
    <mergeCell ref="B26:E26"/>
    <mergeCell ref="B27:E27"/>
    <mergeCell ref="B32:E32"/>
    <mergeCell ref="B33:E33"/>
    <mergeCell ref="B34:E34"/>
    <mergeCell ref="A44:E44"/>
    <mergeCell ref="B45:E45"/>
    <mergeCell ref="B46:E46"/>
    <mergeCell ref="A37:F37"/>
    <mergeCell ref="A38:E38"/>
    <mergeCell ref="B39:E39"/>
    <mergeCell ref="A40:E40"/>
    <mergeCell ref="B41:E41"/>
    <mergeCell ref="A42:E42"/>
    <mergeCell ref="B43:E43"/>
  </mergeCells>
  <phoneticPr fontId="10"/>
  <conditionalFormatting sqref="F14:F17 F21:F27 F29:F35 F39 F41 F43 F45:F46">
    <cfRule type="cellIs" dxfId="69" priority="1" operator="equal">
      <formula>""</formula>
    </cfRule>
  </conditionalFormatting>
  <dataValidations count="2">
    <dataValidation type="list" showErrorMessage="1" prompt="_x000a__x000a_" sqref="F39 F21:F27 F41 F45:F46 F14:F17 F29:F35" xr:uid="{06F8C28C-C594-4146-8904-156153601CFF}">
      <formula1>"○,×,　,"</formula1>
    </dataValidation>
    <dataValidation type="list" showInputMessage="1" showErrorMessage="1" sqref="F43" xr:uid="{71D9024A-3256-423C-A6BB-327C6882B42D}">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&amp;R&amp;"-,太字"&amp;10&amp;K000000様式６関係資料［学校法人作成］</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pageSetUpPr fitToPage="1"/>
  </sheetPr>
  <dimension ref="A1:K22"/>
  <sheetViews>
    <sheetView view="pageBreakPreview" zoomScale="85" zoomScaleNormal="100" zoomScaleSheetLayoutView="85" workbookViewId="0">
      <selection activeCell="A5" sqref="A5"/>
    </sheetView>
  </sheetViews>
  <sheetFormatPr defaultRowHeight="13.2"/>
  <cols>
    <col min="1" max="1" width="17.109375" customWidth="1"/>
    <col min="2" max="2" width="3.44140625" bestFit="1" customWidth="1"/>
    <col min="3" max="3" width="17.109375" customWidth="1"/>
    <col min="4" max="4" width="4.21875" customWidth="1"/>
    <col min="5" max="5" width="3.44140625" customWidth="1"/>
    <col min="6" max="6" width="17.109375" customWidth="1"/>
    <col min="7" max="7" width="4.21875" bestFit="1" customWidth="1"/>
    <col min="8" max="8" width="3.44140625" customWidth="1"/>
    <col min="9" max="9" width="17.109375" customWidth="1"/>
    <col min="10" max="10" width="4.109375" bestFit="1" customWidth="1"/>
    <col min="11" max="11" width="12.109375" bestFit="1" customWidth="1"/>
  </cols>
  <sheetData>
    <row r="1" spans="1:10" ht="13.8" thickBot="1">
      <c r="H1" s="333" t="s">
        <v>235</v>
      </c>
      <c r="I1" s="333"/>
      <c r="J1" s="333"/>
    </row>
    <row r="2" spans="1:10" ht="18" customHeight="1" thickBot="1">
      <c r="B2" s="1"/>
      <c r="C2" s="1"/>
      <c r="D2" s="1"/>
      <c r="E2" s="2"/>
      <c r="F2" s="3" t="s">
        <v>0</v>
      </c>
      <c r="G2" s="334"/>
      <c r="H2" s="335"/>
      <c r="I2" s="335"/>
      <c r="J2" s="336"/>
    </row>
    <row r="3" spans="1:10" ht="6.75" customHeight="1"/>
    <row r="4" spans="1:10" ht="38.25" customHeight="1">
      <c r="A4" s="337" t="s">
        <v>247</v>
      </c>
      <c r="B4" s="338"/>
      <c r="C4" s="338"/>
      <c r="D4" s="338"/>
      <c r="E4" s="338"/>
      <c r="F4" s="338"/>
      <c r="G4" s="338"/>
      <c r="H4" s="338"/>
      <c r="I4" s="338"/>
      <c r="J4" s="338"/>
    </row>
    <row r="5" spans="1:10" s="5" customFormat="1" ht="5.25" customHeight="1">
      <c r="A5" s="4"/>
      <c r="B5" s="4"/>
      <c r="C5" s="4"/>
      <c r="D5" s="4"/>
      <c r="E5" s="4"/>
      <c r="F5" s="4"/>
      <c r="G5" s="4"/>
      <c r="H5" s="4"/>
      <c r="I5" s="4"/>
      <c r="J5" s="4"/>
    </row>
    <row r="6" spans="1:10" ht="13.8" thickBot="1">
      <c r="F6" s="339" t="s">
        <v>1</v>
      </c>
      <c r="G6" s="339"/>
      <c r="H6" s="340"/>
      <c r="I6" s="340"/>
      <c r="J6" s="340"/>
    </row>
    <row r="7" spans="1:10" ht="37.5" customHeight="1">
      <c r="A7" s="65" t="s">
        <v>2</v>
      </c>
      <c r="B7" s="310"/>
      <c r="C7" s="311"/>
      <c r="D7" s="311"/>
      <c r="E7" s="311"/>
      <c r="F7" s="260" t="s">
        <v>3</v>
      </c>
      <c r="G7" s="312"/>
      <c r="H7" s="312"/>
      <c r="I7" s="312"/>
      <c r="J7" s="313"/>
    </row>
    <row r="8" spans="1:10" ht="33" customHeight="1">
      <c r="A8" s="12" t="s">
        <v>4</v>
      </c>
      <c r="B8" s="330"/>
      <c r="C8" s="330"/>
      <c r="D8" s="330"/>
      <c r="E8" s="330"/>
      <c r="F8" s="259" t="s">
        <v>236</v>
      </c>
      <c r="G8" s="330"/>
      <c r="H8" s="330"/>
      <c r="I8" s="330"/>
      <c r="J8" s="330"/>
    </row>
    <row r="9" spans="1:10" ht="33" customHeight="1" thickBot="1">
      <c r="A9" s="84" t="s">
        <v>5</v>
      </c>
      <c r="B9" s="330"/>
      <c r="C9" s="330"/>
      <c r="D9" s="330"/>
      <c r="E9" s="330"/>
      <c r="F9" s="12" t="s">
        <v>6</v>
      </c>
      <c r="G9" s="330"/>
      <c r="H9" s="330"/>
      <c r="I9" s="330"/>
      <c r="J9" s="330"/>
    </row>
    <row r="10" spans="1:10" ht="37.5" customHeight="1" thickTop="1">
      <c r="A10" s="6" t="s">
        <v>7</v>
      </c>
      <c r="B10" s="315"/>
      <c r="C10" s="316"/>
      <c r="D10" s="316"/>
      <c r="E10" s="316"/>
      <c r="F10" s="316"/>
      <c r="G10" s="316"/>
      <c r="H10" s="316"/>
      <c r="I10" s="316"/>
      <c r="J10" s="317"/>
    </row>
    <row r="11" spans="1:10" ht="37.5" customHeight="1">
      <c r="A11" s="7" t="s">
        <v>8</v>
      </c>
      <c r="B11" s="318"/>
      <c r="C11" s="319"/>
      <c r="D11" s="319"/>
      <c r="E11" s="319"/>
      <c r="F11" s="320"/>
      <c r="G11" s="320"/>
      <c r="H11" s="320"/>
      <c r="I11" s="320"/>
      <c r="J11" s="321"/>
    </row>
    <row r="12" spans="1:10" ht="37.5" customHeight="1">
      <c r="A12" s="7" t="s">
        <v>9</v>
      </c>
      <c r="B12" s="322"/>
      <c r="C12" s="323"/>
      <c r="D12" s="323"/>
      <c r="E12" s="324"/>
      <c r="F12" s="8" t="s">
        <v>10</v>
      </c>
      <c r="G12" s="325"/>
      <c r="H12" s="326"/>
      <c r="I12" s="326"/>
      <c r="J12" s="327"/>
    </row>
    <row r="13" spans="1:10" ht="37.5" customHeight="1" thickBot="1">
      <c r="A13" s="9" t="s">
        <v>238</v>
      </c>
      <c r="B13" s="331" t="s">
        <v>237</v>
      </c>
      <c r="C13" s="332"/>
      <c r="D13" s="331"/>
      <c r="E13" s="332"/>
      <c r="F13" s="10" t="s">
        <v>239</v>
      </c>
      <c r="G13" s="328"/>
      <c r="H13" s="328"/>
      <c r="I13" s="328"/>
      <c r="J13" s="329"/>
    </row>
    <row r="14" spans="1:10" ht="37.5" customHeight="1" thickTop="1" thickBot="1">
      <c r="A14" s="11" t="s">
        <v>11</v>
      </c>
      <c r="B14" s="295"/>
      <c r="C14" s="296"/>
      <c r="D14" s="296"/>
      <c r="E14" s="297"/>
      <c r="F14" s="12" t="s">
        <v>12</v>
      </c>
      <c r="G14" s="298"/>
      <c r="H14" s="299"/>
      <c r="I14" s="299"/>
      <c r="J14" s="300"/>
    </row>
    <row r="15" spans="1:10" ht="37.5" customHeight="1" thickTop="1" thickBot="1">
      <c r="A15" s="13" t="s">
        <v>13</v>
      </c>
      <c r="B15" s="301">
        <f>IF(G2="専門課程",1/2,1/3)</f>
        <v>0.33333333333333331</v>
      </c>
      <c r="C15" s="302"/>
      <c r="D15" s="303" t="s">
        <v>14</v>
      </c>
      <c r="E15" s="303"/>
      <c r="F15" s="304"/>
      <c r="G15" s="305"/>
      <c r="H15" s="305"/>
      <c r="I15" s="305"/>
      <c r="J15" s="306"/>
    </row>
    <row r="16" spans="1:10" ht="37.5" customHeight="1" thickTop="1">
      <c r="A16" s="6" t="s">
        <v>15</v>
      </c>
      <c r="B16" s="307" t="s">
        <v>16</v>
      </c>
      <c r="C16" s="308"/>
      <c r="D16" s="309"/>
      <c r="E16" s="307" t="s">
        <v>17</v>
      </c>
      <c r="F16" s="308"/>
      <c r="G16" s="309"/>
      <c r="H16" s="307" t="s">
        <v>18</v>
      </c>
      <c r="I16" s="308"/>
      <c r="J16" s="314"/>
    </row>
    <row r="17" spans="1:11" ht="38.25" customHeight="1">
      <c r="A17" s="14" t="s">
        <v>19</v>
      </c>
      <c r="B17" s="15" t="s">
        <v>20</v>
      </c>
      <c r="C17" s="213">
        <f>'03_様式6-2'!H12</f>
        <v>0</v>
      </c>
      <c r="D17" s="16" t="s">
        <v>21</v>
      </c>
      <c r="E17" s="17" t="s">
        <v>22</v>
      </c>
      <c r="F17" s="216">
        <f>'03_様式6-2'!H17</f>
        <v>0</v>
      </c>
      <c r="G17" s="18" t="s">
        <v>21</v>
      </c>
      <c r="H17" s="17" t="s">
        <v>23</v>
      </c>
      <c r="I17" s="218">
        <f>C17+F17</f>
        <v>0</v>
      </c>
      <c r="J17" s="19" t="s">
        <v>21</v>
      </c>
    </row>
    <row r="18" spans="1:11" ht="37.5" customHeight="1" thickBot="1">
      <c r="A18" s="14" t="s">
        <v>24</v>
      </c>
      <c r="B18" s="15" t="s">
        <v>25</v>
      </c>
      <c r="C18" s="213">
        <f>'03_様式6-2'!H30</f>
        <v>0</v>
      </c>
      <c r="D18" s="16" t="s">
        <v>21</v>
      </c>
      <c r="E18" s="20" t="s">
        <v>26</v>
      </c>
      <c r="F18" s="213">
        <f>'03_様式6-2'!H37</f>
        <v>0</v>
      </c>
      <c r="G18" s="16" t="s">
        <v>21</v>
      </c>
      <c r="H18" s="20" t="s">
        <v>27</v>
      </c>
      <c r="I18" s="213">
        <f>C18+F18</f>
        <v>0</v>
      </c>
      <c r="J18" s="21" t="s">
        <v>21</v>
      </c>
    </row>
    <row r="19" spans="1:11" ht="37.5" customHeight="1" thickTop="1">
      <c r="A19" s="22" t="s">
        <v>28</v>
      </c>
      <c r="B19" s="23" t="s">
        <v>29</v>
      </c>
      <c r="C19" s="214">
        <f>SUM(C17:C18)</f>
        <v>0</v>
      </c>
      <c r="D19" s="24" t="s">
        <v>21</v>
      </c>
      <c r="E19" s="25" t="s">
        <v>30</v>
      </c>
      <c r="F19" s="217">
        <f>I19-C19</f>
        <v>0</v>
      </c>
      <c r="G19" s="26" t="s">
        <v>21</v>
      </c>
      <c r="H19" s="25" t="s">
        <v>31</v>
      </c>
      <c r="I19" s="217">
        <f>'03_様式6-2'!H39</f>
        <v>0</v>
      </c>
      <c r="J19" s="27" t="s">
        <v>21</v>
      </c>
      <c r="K19" s="206" t="s">
        <v>225</v>
      </c>
    </row>
    <row r="20" spans="1:11" ht="37.5" customHeight="1" thickBot="1">
      <c r="A20" s="9" t="s">
        <v>32</v>
      </c>
      <c r="B20" s="28" t="s">
        <v>33</v>
      </c>
      <c r="C20" s="215">
        <f>ROUNDDOWN(C19*B15,-3)</f>
        <v>0</v>
      </c>
      <c r="D20" s="29" t="s">
        <v>21</v>
      </c>
      <c r="E20" s="30"/>
      <c r="F20" s="287" t="s">
        <v>34</v>
      </c>
      <c r="G20" s="288"/>
      <c r="H20" s="31" t="s">
        <v>35</v>
      </c>
      <c r="I20" s="215">
        <f>I19-C20</f>
        <v>0</v>
      </c>
      <c r="J20" s="32" t="s">
        <v>21</v>
      </c>
      <c r="K20" t="s">
        <v>226</v>
      </c>
    </row>
    <row r="21" spans="1:11" ht="117.75" customHeight="1" thickTop="1">
      <c r="A21" s="33" t="s">
        <v>36</v>
      </c>
      <c r="B21" s="289"/>
      <c r="C21" s="290"/>
      <c r="D21" s="290"/>
      <c r="E21" s="290"/>
      <c r="F21" s="290"/>
      <c r="G21" s="290"/>
      <c r="H21" s="290"/>
      <c r="I21" s="290"/>
      <c r="J21" s="291"/>
    </row>
    <row r="22" spans="1:11" ht="93.75" customHeight="1" thickBot="1">
      <c r="A22" s="34" t="s">
        <v>37</v>
      </c>
      <c r="B22" s="292"/>
      <c r="C22" s="293"/>
      <c r="D22" s="293"/>
      <c r="E22" s="293"/>
      <c r="F22" s="293"/>
      <c r="G22" s="293"/>
      <c r="H22" s="293"/>
      <c r="I22" s="293"/>
      <c r="J22" s="294"/>
    </row>
  </sheetData>
  <mergeCells count="29">
    <mergeCell ref="H1:J1"/>
    <mergeCell ref="G2:J2"/>
    <mergeCell ref="A4:J4"/>
    <mergeCell ref="F6:G6"/>
    <mergeCell ref="H6:J6"/>
    <mergeCell ref="B7:E7"/>
    <mergeCell ref="G7:J7"/>
    <mergeCell ref="H16:J16"/>
    <mergeCell ref="B10:J10"/>
    <mergeCell ref="B11:J11"/>
    <mergeCell ref="B12:E12"/>
    <mergeCell ref="G12:J12"/>
    <mergeCell ref="G13:J13"/>
    <mergeCell ref="B8:E8"/>
    <mergeCell ref="G8:J8"/>
    <mergeCell ref="B9:E9"/>
    <mergeCell ref="G9:J9"/>
    <mergeCell ref="B13:C13"/>
    <mergeCell ref="D13:E13"/>
    <mergeCell ref="F20:G20"/>
    <mergeCell ref="B21:J21"/>
    <mergeCell ref="B22:J22"/>
    <mergeCell ref="B14:E14"/>
    <mergeCell ref="G14:J14"/>
    <mergeCell ref="B15:C15"/>
    <mergeCell ref="D15:E15"/>
    <mergeCell ref="F15:J15"/>
    <mergeCell ref="B16:D16"/>
    <mergeCell ref="E16:G16"/>
  </mergeCells>
  <phoneticPr fontId="10"/>
  <conditionalFormatting sqref="D13:E13">
    <cfRule type="expression" dxfId="68" priority="1">
      <formula>$E$28&lt;&gt;""</formula>
    </cfRule>
  </conditionalFormatting>
  <conditionalFormatting sqref="G2:J2 H6:J6 B7:E9 G7:J9 B10:J11 B12:E12 G12:J14 B14:E14 B21:J21">
    <cfRule type="cellIs" dxfId="67" priority="2" operator="equal">
      <formula>""</formula>
    </cfRule>
  </conditionalFormatting>
  <conditionalFormatting sqref="K20">
    <cfRule type="expression" dxfId="65" priority="4">
      <formula>IF(G2="専門課程",C20&gt;=1500000)</formula>
    </cfRule>
  </conditionalFormatting>
  <dataValidations count="4">
    <dataValidation type="list" allowBlank="1" showInputMessage="1" showErrorMessage="1" sqref="B14:E14" xr:uid="{00000000-0002-0000-0000-000001000000}">
      <formula1>"有,無"</formula1>
    </dataValidation>
    <dataValidation type="list" allowBlank="1" showInputMessage="1" showErrorMessage="1" sqref="G12:J12" xr:uid="{00000000-0002-0000-0000-000002000000}">
      <formula1>"SRC,RC,S,W"</formula1>
    </dataValidation>
    <dataValidation type="list" allowBlank="1" showInputMessage="1" showErrorMessage="1" sqref="G2:J2" xr:uid="{1E1A9B92-6E4B-4897-9C5C-F207B43AC8C3}">
      <formula1>"専門課程,高等課程"</formula1>
    </dataValidation>
    <dataValidation type="list" allowBlank="1" showInputMessage="1" showErrorMessage="1" sqref="D13:E13" xr:uid="{4AC4886A-C32A-4F1E-ACA8-3C0A82714127}">
      <formula1>"上旬,中旬,下旬"</formula1>
    </dataValidation>
  </dataValidations>
  <printOptions horizontalCentered="1"/>
  <pageMargins left="0.78740157480314965" right="0.59055118110236227" top="0.78740157480314965" bottom="0.78740157480314965" header="0.51181102362204722" footer="0.51181102362204722"/>
  <pageSetup paperSize="9" scale="95"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6B2B9758-900F-464F-AF8A-D43C9199094A}">
            <xm:f>C19='05_見積書整理表'!O64</xm:f>
            <x14:dxf>
              <font>
                <color rgb="FFFF0000"/>
              </font>
            </x14:dxf>
          </x14:cfRule>
          <xm:sqref>K19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Sheet4!$A$3:$A$49</xm:f>
          </x14:formula1>
          <xm:sqref>B7:E7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FF"/>
    <pageSetUpPr fitToPage="1"/>
  </sheetPr>
  <dimension ref="A1:K41"/>
  <sheetViews>
    <sheetView view="pageBreakPreview" topLeftCell="A19" zoomScale="80" zoomScaleNormal="75" zoomScaleSheetLayoutView="80" workbookViewId="0">
      <selection activeCell="H2" sqref="H2"/>
    </sheetView>
  </sheetViews>
  <sheetFormatPr defaultColWidth="9" defaultRowHeight="13.2"/>
  <cols>
    <col min="1" max="3" width="4.44140625" style="37" customWidth="1"/>
    <col min="4" max="6" width="26.88671875" style="37" customWidth="1"/>
    <col min="7" max="7" width="31" style="37" bestFit="1" customWidth="1"/>
    <col min="8" max="8" width="22.44140625" style="64" customWidth="1"/>
    <col min="9" max="9" width="2.88671875" style="37" customWidth="1"/>
    <col min="10" max="16384" width="9" style="37"/>
  </cols>
  <sheetData>
    <row r="1" spans="1:11" customFormat="1" ht="16.8" thickBot="1">
      <c r="G1" s="35"/>
      <c r="H1" s="73" t="s">
        <v>234</v>
      </c>
      <c r="I1" s="333"/>
      <c r="J1" s="333"/>
      <c r="K1" s="333"/>
    </row>
    <row r="2" spans="1:11" customFormat="1" ht="18" customHeight="1" thickBot="1">
      <c r="B2" s="1"/>
      <c r="C2" s="1"/>
      <c r="D2" s="1"/>
      <c r="E2" s="1"/>
      <c r="F2" s="2"/>
      <c r="G2" s="66" t="s">
        <v>0</v>
      </c>
      <c r="H2" s="221">
        <f>'02_様式6-1'!G2</f>
        <v>0</v>
      </c>
    </row>
    <row r="3" spans="1:11" customFormat="1" ht="6.75" customHeight="1"/>
    <row r="4" spans="1:11" ht="19.8" thickBot="1">
      <c r="A4" s="359" t="s">
        <v>38</v>
      </c>
      <c r="B4" s="359"/>
      <c r="C4" s="359"/>
      <c r="D4" s="359"/>
      <c r="E4" s="359"/>
      <c r="F4" s="359"/>
      <c r="G4" s="359"/>
      <c r="H4" s="359"/>
      <c r="I4" s="36"/>
      <c r="J4" s="36"/>
      <c r="K4" s="36"/>
    </row>
    <row r="5" spans="1:11" ht="31.5" customHeight="1" thickBot="1">
      <c r="A5" s="360" t="s">
        <v>7</v>
      </c>
      <c r="B5" s="361"/>
      <c r="C5" s="361"/>
      <c r="D5" s="361"/>
      <c r="E5" s="362"/>
      <c r="F5" s="363">
        <f>'02_様式6-1'!B10</f>
        <v>0</v>
      </c>
      <c r="G5" s="364"/>
      <c r="H5" s="365"/>
      <c r="I5" s="38"/>
    </row>
    <row r="6" spans="1:11" ht="25.5" customHeight="1">
      <c r="A6" s="366" t="s">
        <v>39</v>
      </c>
      <c r="B6" s="77"/>
      <c r="C6" s="78" t="s">
        <v>40</v>
      </c>
      <c r="D6" s="379" t="s">
        <v>41</v>
      </c>
      <c r="E6" s="379"/>
      <c r="F6" s="380"/>
      <c r="G6" s="39" t="s">
        <v>42</v>
      </c>
      <c r="H6" s="40" t="s">
        <v>43</v>
      </c>
    </row>
    <row r="7" spans="1:11" ht="25.5" customHeight="1">
      <c r="A7" s="367"/>
      <c r="B7" s="356" t="s">
        <v>44</v>
      </c>
      <c r="C7" s="79">
        <v>1</v>
      </c>
      <c r="D7" s="369" t="str">
        <f>_xlfn.XLOOKUP(C7,'05_見積書整理表'!B:B,'05_見積書整理表'!D:D,"")</f>
        <v/>
      </c>
      <c r="E7" s="370"/>
      <c r="F7" s="371"/>
      <c r="G7" s="222" t="str">
        <f>_xlfn.XLOOKUP(C7,'05_見積書整理表'!B:B,'05_見積書整理表'!G:G,"")</f>
        <v/>
      </c>
      <c r="H7" s="223" t="str">
        <f>_xlfn.XLOOKUP(C7,'05_見積書整理表'!B:B,'05_見積書整理表'!O:O,"")</f>
        <v/>
      </c>
    </row>
    <row r="8" spans="1:11" ht="25.5" customHeight="1">
      <c r="A8" s="367"/>
      <c r="B8" s="346"/>
      <c r="C8" s="79">
        <v>2</v>
      </c>
      <c r="D8" s="369" t="str">
        <f>_xlfn.XLOOKUP(C8,'05_見積書整理表'!B:B,'05_見積書整理表'!D:D,"")</f>
        <v/>
      </c>
      <c r="E8" s="370"/>
      <c r="F8" s="371"/>
      <c r="G8" s="222" t="str">
        <f>_xlfn.XLOOKUP(C8,'05_見積書整理表'!B:B,'05_見積書整理表'!G:G,"")</f>
        <v/>
      </c>
      <c r="H8" s="223" t="str">
        <f>_xlfn.XLOOKUP(C8,'05_見積書整理表'!B:B,'05_見積書整理表'!O:O,"")</f>
        <v/>
      </c>
    </row>
    <row r="9" spans="1:11" ht="25.5" customHeight="1">
      <c r="A9" s="367"/>
      <c r="B9" s="346"/>
      <c r="C9" s="79">
        <v>3</v>
      </c>
      <c r="D9" s="369" t="str">
        <f>_xlfn.XLOOKUP(C9,'05_見積書整理表'!B:B,'05_見積書整理表'!D:D,"")</f>
        <v/>
      </c>
      <c r="E9" s="370"/>
      <c r="F9" s="371"/>
      <c r="G9" s="222" t="str">
        <f>_xlfn.XLOOKUP(C9,'05_見積書整理表'!B:B,'05_見積書整理表'!G:G,"")</f>
        <v/>
      </c>
      <c r="H9" s="223" t="str">
        <f>_xlfn.XLOOKUP(C9,'05_見積書整理表'!B:B,'05_見積書整理表'!O:O,"")</f>
        <v/>
      </c>
    </row>
    <row r="10" spans="1:11" ht="25.5" customHeight="1">
      <c r="A10" s="367"/>
      <c r="B10" s="346"/>
      <c r="C10" s="79">
        <v>4</v>
      </c>
      <c r="D10" s="369" t="str">
        <f>_xlfn.XLOOKUP(C10,'05_見積書整理表'!B:B,'05_見積書整理表'!D:D,"")</f>
        <v/>
      </c>
      <c r="E10" s="370"/>
      <c r="F10" s="371"/>
      <c r="G10" s="222" t="str">
        <f>_xlfn.XLOOKUP(C10,'05_見積書整理表'!B:B,'05_見積書整理表'!G:G,"")</f>
        <v/>
      </c>
      <c r="H10" s="223" t="str">
        <f>_xlfn.XLOOKUP(C10,'05_見積書整理表'!B:B,'05_見積書整理表'!O:O,"")</f>
        <v/>
      </c>
      <c r="J10" s="44"/>
    </row>
    <row r="11" spans="1:11" ht="25.5" customHeight="1">
      <c r="A11" s="367"/>
      <c r="B11" s="346"/>
      <c r="C11" s="79"/>
      <c r="D11" s="384" t="s">
        <v>227</v>
      </c>
      <c r="E11" s="385"/>
      <c r="F11" s="386"/>
      <c r="G11" s="209"/>
      <c r="H11" s="41"/>
      <c r="J11" s="44"/>
    </row>
    <row r="12" spans="1:11" ht="25.5" customHeight="1">
      <c r="A12" s="367"/>
      <c r="B12" s="347"/>
      <c r="C12" s="79"/>
      <c r="D12" s="375"/>
      <c r="E12" s="376"/>
      <c r="F12" s="377"/>
      <c r="G12" s="45" t="s">
        <v>45</v>
      </c>
      <c r="H12" s="219">
        <f>SUM(H7:H10)</f>
        <v>0</v>
      </c>
    </row>
    <row r="13" spans="1:11" ht="25.5" customHeight="1">
      <c r="A13" s="367"/>
      <c r="B13" s="346" t="s">
        <v>46</v>
      </c>
      <c r="C13" s="381"/>
      <c r="D13" s="375"/>
      <c r="E13" s="376"/>
      <c r="F13" s="377"/>
      <c r="G13" s="42"/>
      <c r="H13" s="46"/>
    </row>
    <row r="14" spans="1:11" ht="25.5" customHeight="1">
      <c r="A14" s="367"/>
      <c r="B14" s="346"/>
      <c r="C14" s="382"/>
      <c r="D14" s="350"/>
      <c r="E14" s="378"/>
      <c r="F14" s="351"/>
      <c r="G14" s="42"/>
      <c r="H14" s="43"/>
    </row>
    <row r="15" spans="1:11" ht="25.5" customHeight="1">
      <c r="A15" s="367"/>
      <c r="B15" s="346"/>
      <c r="C15" s="382"/>
      <c r="D15" s="350"/>
      <c r="E15" s="378"/>
      <c r="F15" s="351"/>
      <c r="G15" s="42"/>
      <c r="H15" s="43"/>
    </row>
    <row r="16" spans="1:11" ht="25.5" customHeight="1">
      <c r="A16" s="367"/>
      <c r="B16" s="346"/>
      <c r="C16" s="382"/>
      <c r="D16" s="350" t="s">
        <v>227</v>
      </c>
      <c r="E16" s="378"/>
      <c r="F16" s="351"/>
      <c r="G16" s="42"/>
      <c r="H16" s="43"/>
    </row>
    <row r="17" spans="1:8" ht="25.5" customHeight="1" thickBot="1">
      <c r="A17" s="367"/>
      <c r="B17" s="347"/>
      <c r="C17" s="383"/>
      <c r="D17" s="372"/>
      <c r="E17" s="373"/>
      <c r="F17" s="374"/>
      <c r="G17" s="47" t="s">
        <v>47</v>
      </c>
      <c r="H17" s="205"/>
    </row>
    <row r="18" spans="1:8" ht="25.5" customHeight="1" thickBot="1">
      <c r="A18" s="368"/>
      <c r="B18" s="48"/>
      <c r="C18" s="48"/>
      <c r="D18" s="49"/>
      <c r="E18" s="49"/>
      <c r="F18" s="50"/>
      <c r="G18" s="51" t="s">
        <v>48</v>
      </c>
      <c r="H18" s="220">
        <f>H12+H17</f>
        <v>0</v>
      </c>
    </row>
    <row r="19" spans="1:8" ht="25.5" customHeight="1">
      <c r="A19" s="352" t="s">
        <v>24</v>
      </c>
      <c r="B19" s="81"/>
      <c r="C19" s="8" t="s">
        <v>40</v>
      </c>
      <c r="D19" s="80" t="s">
        <v>49</v>
      </c>
      <c r="E19" s="354" t="s">
        <v>50</v>
      </c>
      <c r="F19" s="355"/>
      <c r="G19" s="52" t="s">
        <v>51</v>
      </c>
      <c r="H19" s="53" t="s">
        <v>43</v>
      </c>
    </row>
    <row r="20" spans="1:8" ht="25.5" customHeight="1">
      <c r="A20" s="352"/>
      <c r="B20" s="356" t="s">
        <v>44</v>
      </c>
      <c r="C20" s="208" t="s">
        <v>20</v>
      </c>
      <c r="D20" s="224" t="str">
        <f>_xlfn.XLOOKUP(C20,'05_見積書整理表'!B:B,'05_見積書整理表'!C:C,"")</f>
        <v/>
      </c>
      <c r="E20" s="344" t="str">
        <f>_xlfn.XLOOKUP(C20,'05_見積書整理表'!B:B,'05_見積書整理表'!D:D,"")</f>
        <v/>
      </c>
      <c r="F20" s="344"/>
      <c r="G20" s="225" t="str">
        <f>_xlfn.XLOOKUP(C20,'05_見積書整理表'!B:B,'05_見積書整理表'!G:G,"")</f>
        <v/>
      </c>
      <c r="H20" s="223" t="str">
        <f>_xlfn.XLOOKUP(C20,'05_見積書整理表'!B:B,'05_見積書整理表'!O:O,"")</f>
        <v/>
      </c>
    </row>
    <row r="21" spans="1:8" ht="25.5" customHeight="1">
      <c r="A21" s="352"/>
      <c r="B21" s="346"/>
      <c r="C21" s="208" t="s">
        <v>22</v>
      </c>
      <c r="D21" s="224" t="str">
        <f>_xlfn.XLOOKUP(C21,'05_見積書整理表'!B:B,'05_見積書整理表'!C:C,"")</f>
        <v/>
      </c>
      <c r="E21" s="344" t="str">
        <f>_xlfn.XLOOKUP(C21,'05_見積書整理表'!B:B,'05_見積書整理表'!D:D,"")</f>
        <v/>
      </c>
      <c r="F21" s="344"/>
      <c r="G21" s="225" t="str">
        <f>_xlfn.XLOOKUP(C21,'05_見積書整理表'!B:B,'05_見積書整理表'!G:G,"")</f>
        <v/>
      </c>
      <c r="H21" s="223" t="str">
        <f>_xlfn.XLOOKUP(C21,'05_見積書整理表'!B:B,'05_見積書整理表'!O:O,"")</f>
        <v/>
      </c>
    </row>
    <row r="22" spans="1:8" ht="25.5" customHeight="1">
      <c r="A22" s="352"/>
      <c r="B22" s="346"/>
      <c r="C22" s="208" t="s">
        <v>23</v>
      </c>
      <c r="D22" s="224" t="str">
        <f>_xlfn.XLOOKUP(C22,'05_見積書整理表'!B:B,'05_見積書整理表'!C:C,"")</f>
        <v/>
      </c>
      <c r="E22" s="344" t="str">
        <f>_xlfn.XLOOKUP(C22,'05_見積書整理表'!B:B,'05_見積書整理表'!D:D,"")</f>
        <v/>
      </c>
      <c r="F22" s="344"/>
      <c r="G22" s="225" t="str">
        <f>_xlfn.XLOOKUP(C22,'05_見積書整理表'!B:B,'05_見積書整理表'!G:G,"")</f>
        <v/>
      </c>
      <c r="H22" s="223" t="str">
        <f>_xlfn.XLOOKUP(C22,'05_見積書整理表'!B:B,'05_見積書整理表'!O:O,"")</f>
        <v/>
      </c>
    </row>
    <row r="23" spans="1:8" ht="25.5" customHeight="1">
      <c r="A23" s="352"/>
      <c r="B23" s="346"/>
      <c r="C23" s="208" t="s">
        <v>25</v>
      </c>
      <c r="D23" s="224" t="str">
        <f>_xlfn.XLOOKUP(C23,'05_見積書整理表'!B:B,'05_見積書整理表'!C:C,"")</f>
        <v/>
      </c>
      <c r="E23" s="344" t="str">
        <f>_xlfn.XLOOKUP(C23,'05_見積書整理表'!B:B,'05_見積書整理表'!D:D,"")</f>
        <v/>
      </c>
      <c r="F23" s="344"/>
      <c r="G23" s="225" t="str">
        <f>_xlfn.XLOOKUP(C23,'05_見積書整理表'!B:B,'05_見積書整理表'!G:G,"")</f>
        <v/>
      </c>
      <c r="H23" s="223" t="str">
        <f>_xlfn.XLOOKUP(C23,'05_見積書整理表'!B:B,'05_見積書整理表'!O:O,"")</f>
        <v/>
      </c>
    </row>
    <row r="24" spans="1:8" ht="25.5" customHeight="1">
      <c r="A24" s="352"/>
      <c r="B24" s="346"/>
      <c r="C24" s="208" t="s">
        <v>26</v>
      </c>
      <c r="D24" s="224" t="str">
        <f>_xlfn.XLOOKUP(C24,'05_見積書整理表'!B:B,'05_見積書整理表'!C:C,"")</f>
        <v/>
      </c>
      <c r="E24" s="344" t="str">
        <f>_xlfn.XLOOKUP(C24,'05_見積書整理表'!B:B,'05_見積書整理表'!D:D,"")</f>
        <v/>
      </c>
      <c r="F24" s="344"/>
      <c r="G24" s="225" t="str">
        <f>_xlfn.XLOOKUP(C24,'05_見積書整理表'!B:B,'05_見積書整理表'!G:G,"")</f>
        <v/>
      </c>
      <c r="H24" s="223" t="str">
        <f>_xlfn.XLOOKUP(C24,'05_見積書整理表'!B:B,'05_見積書整理表'!O:O,"")</f>
        <v/>
      </c>
    </row>
    <row r="25" spans="1:8" ht="25.5" customHeight="1">
      <c r="A25" s="352"/>
      <c r="B25" s="346"/>
      <c r="C25" s="208" t="s">
        <v>27</v>
      </c>
      <c r="D25" s="224" t="str">
        <f>_xlfn.XLOOKUP(C25,'05_見積書整理表'!B:B,'05_見積書整理表'!C:C,"")</f>
        <v/>
      </c>
      <c r="E25" s="344" t="str">
        <f>_xlfn.XLOOKUP(C25,'05_見積書整理表'!B:B,'05_見積書整理表'!D:D,"")</f>
        <v/>
      </c>
      <c r="F25" s="344"/>
      <c r="G25" s="225" t="str">
        <f>_xlfn.XLOOKUP(C25,'05_見積書整理表'!B:B,'05_見積書整理表'!G:G,"")</f>
        <v/>
      </c>
      <c r="H25" s="223" t="str">
        <f>_xlfn.XLOOKUP(C25,'05_見積書整理表'!B:B,'05_見積書整理表'!O:O,"")</f>
        <v/>
      </c>
    </row>
    <row r="26" spans="1:8" ht="25.5" customHeight="1">
      <c r="A26" s="352"/>
      <c r="B26" s="346"/>
      <c r="C26" s="208" t="s">
        <v>29</v>
      </c>
      <c r="D26" s="224" t="str">
        <f>_xlfn.XLOOKUP(C26,'05_見積書整理表'!B:B,'05_見積書整理表'!C:C,"")</f>
        <v/>
      </c>
      <c r="E26" s="344" t="str">
        <f>_xlfn.XLOOKUP(C26,'05_見積書整理表'!B:B,'05_見積書整理表'!D:D,"")</f>
        <v/>
      </c>
      <c r="F26" s="344"/>
      <c r="G26" s="225" t="str">
        <f>_xlfn.XLOOKUP(C26,'05_見積書整理表'!B:B,'05_見積書整理表'!G:G,"")</f>
        <v/>
      </c>
      <c r="H26" s="223" t="str">
        <f>_xlfn.XLOOKUP(C26,'05_見積書整理表'!B:B,'05_見積書整理表'!O:O,"")</f>
        <v/>
      </c>
    </row>
    <row r="27" spans="1:8" ht="25.5" customHeight="1">
      <c r="A27" s="352"/>
      <c r="B27" s="346"/>
      <c r="C27" s="208" t="s">
        <v>30</v>
      </c>
      <c r="D27" s="224" t="str">
        <f>_xlfn.XLOOKUP(C27,'05_見積書整理表'!B:B,'05_見積書整理表'!C:C,"")</f>
        <v/>
      </c>
      <c r="E27" s="344" t="str">
        <f>_xlfn.XLOOKUP(C27,'05_見積書整理表'!B:B,'05_見積書整理表'!D:D,"")</f>
        <v/>
      </c>
      <c r="F27" s="344"/>
      <c r="G27" s="225" t="str">
        <f>_xlfn.XLOOKUP(C27,'05_見積書整理表'!B:B,'05_見積書整理表'!G:G,"")</f>
        <v/>
      </c>
      <c r="H27" s="223" t="str">
        <f>_xlfn.XLOOKUP(C27,'05_見積書整理表'!B:B,'05_見積書整理表'!O:O,"")</f>
        <v/>
      </c>
    </row>
    <row r="28" spans="1:8" ht="25.5" customHeight="1">
      <c r="A28" s="352"/>
      <c r="B28" s="346"/>
      <c r="C28" s="208" t="s">
        <v>31</v>
      </c>
      <c r="D28" s="224" t="str">
        <f>_xlfn.XLOOKUP(C28,'05_見積書整理表'!B:B,'05_見積書整理表'!C:C,"")</f>
        <v/>
      </c>
      <c r="E28" s="344" t="str">
        <f>_xlfn.XLOOKUP(C28,'05_見積書整理表'!B:B,'05_見積書整理表'!D:D,"")</f>
        <v/>
      </c>
      <c r="F28" s="344"/>
      <c r="G28" s="225" t="str">
        <f>_xlfn.XLOOKUP(C28,'05_見積書整理表'!B:B,'05_見積書整理表'!G:G,"")</f>
        <v/>
      </c>
      <c r="H28" s="223" t="str">
        <f>_xlfn.XLOOKUP(C28,'05_見積書整理表'!B:B,'05_見積書整理表'!O:O,"")</f>
        <v/>
      </c>
    </row>
    <row r="29" spans="1:8" ht="25.5" customHeight="1">
      <c r="A29" s="352"/>
      <c r="B29" s="346"/>
      <c r="C29" s="208"/>
      <c r="D29" s="210"/>
      <c r="E29" s="384" t="s">
        <v>227</v>
      </c>
      <c r="F29" s="386"/>
      <c r="G29" s="54"/>
      <c r="H29" s="41"/>
    </row>
    <row r="30" spans="1:8" ht="25.5" customHeight="1">
      <c r="A30" s="352"/>
      <c r="B30" s="347"/>
      <c r="C30" s="208"/>
      <c r="D30" s="207"/>
      <c r="E30" s="345"/>
      <c r="F30" s="345"/>
      <c r="G30" s="58" t="s">
        <v>52</v>
      </c>
      <c r="H30" s="219">
        <f>SUM(H20:H28)</f>
        <v>0</v>
      </c>
    </row>
    <row r="31" spans="1:8" ht="25.5" customHeight="1">
      <c r="A31" s="352"/>
      <c r="B31" s="346" t="s">
        <v>46</v>
      </c>
      <c r="C31" s="381"/>
      <c r="D31" s="55"/>
      <c r="E31" s="348"/>
      <c r="F31" s="349"/>
      <c r="G31" s="59"/>
      <c r="H31" s="43"/>
    </row>
    <row r="32" spans="1:8" ht="25.5" customHeight="1">
      <c r="A32" s="352"/>
      <c r="B32" s="346"/>
      <c r="C32" s="382"/>
      <c r="D32" s="55"/>
      <c r="E32" s="350"/>
      <c r="F32" s="351"/>
      <c r="G32" s="56"/>
      <c r="H32" s="43"/>
    </row>
    <row r="33" spans="1:9" ht="25.5" customHeight="1">
      <c r="A33" s="352"/>
      <c r="B33" s="346"/>
      <c r="C33" s="382"/>
      <c r="D33" s="55"/>
      <c r="E33" s="350"/>
      <c r="F33" s="351"/>
      <c r="G33" s="56"/>
      <c r="H33" s="43"/>
    </row>
    <row r="34" spans="1:9" ht="25.5" customHeight="1">
      <c r="A34" s="352"/>
      <c r="B34" s="346"/>
      <c r="C34" s="382"/>
      <c r="D34" s="55"/>
      <c r="E34" s="350"/>
      <c r="F34" s="351"/>
      <c r="G34" s="56"/>
      <c r="H34" s="43"/>
    </row>
    <row r="35" spans="1:9" ht="25.5" customHeight="1">
      <c r="A35" s="352"/>
      <c r="B35" s="346"/>
      <c r="C35" s="382"/>
      <c r="D35" s="55"/>
      <c r="E35" s="350"/>
      <c r="F35" s="351"/>
      <c r="G35" s="56"/>
      <c r="H35" s="43"/>
    </row>
    <row r="36" spans="1:9" ht="25.5" customHeight="1">
      <c r="A36" s="352"/>
      <c r="B36" s="346"/>
      <c r="C36" s="382"/>
      <c r="D36" s="211"/>
      <c r="E36" s="350" t="s">
        <v>227</v>
      </c>
      <c r="F36" s="351"/>
      <c r="G36" s="56"/>
      <c r="H36" s="43"/>
    </row>
    <row r="37" spans="1:9" ht="25.5" customHeight="1" thickBot="1">
      <c r="A37" s="352"/>
      <c r="B37" s="347"/>
      <c r="C37" s="383"/>
      <c r="D37" s="57"/>
      <c r="E37" s="357"/>
      <c r="F37" s="358"/>
      <c r="G37" s="47" t="s">
        <v>53</v>
      </c>
      <c r="H37" s="205"/>
    </row>
    <row r="38" spans="1:9" ht="25.5" customHeight="1" thickBot="1">
      <c r="A38" s="353"/>
      <c r="B38" s="60"/>
      <c r="C38" s="60"/>
      <c r="D38" s="61"/>
      <c r="E38" s="61"/>
      <c r="F38" s="61"/>
      <c r="G38" s="62" t="s">
        <v>54</v>
      </c>
      <c r="H38" s="226">
        <f>H30+H37</f>
        <v>0</v>
      </c>
    </row>
    <row r="39" spans="1:9" ht="25.5" customHeight="1" thickTop="1" thickBot="1">
      <c r="A39" s="341"/>
      <c r="B39" s="342"/>
      <c r="C39" s="342"/>
      <c r="D39" s="342"/>
      <c r="E39" s="342"/>
      <c r="F39" s="343"/>
      <c r="G39" s="67" t="s">
        <v>55</v>
      </c>
      <c r="H39" s="227">
        <f>H18+H38</f>
        <v>0</v>
      </c>
      <c r="I39" s="206" t="s">
        <v>224</v>
      </c>
    </row>
    <row r="40" spans="1:9" ht="25.5" customHeight="1">
      <c r="H40" s="63"/>
    </row>
    <row r="41" spans="1:9">
      <c r="H41" s="63"/>
    </row>
  </sheetData>
  <mergeCells count="44">
    <mergeCell ref="C31:C37"/>
    <mergeCell ref="D15:F15"/>
    <mergeCell ref="D10:F10"/>
    <mergeCell ref="D12:F12"/>
    <mergeCell ref="E33:F33"/>
    <mergeCell ref="E35:F35"/>
    <mergeCell ref="E22:F22"/>
    <mergeCell ref="E23:F23"/>
    <mergeCell ref="E24:F24"/>
    <mergeCell ref="E25:F25"/>
    <mergeCell ref="D11:F11"/>
    <mergeCell ref="E29:F29"/>
    <mergeCell ref="I1:K1"/>
    <mergeCell ref="A4:H4"/>
    <mergeCell ref="A5:E5"/>
    <mergeCell ref="F5:H5"/>
    <mergeCell ref="A6:A18"/>
    <mergeCell ref="B7:B12"/>
    <mergeCell ref="D7:F7"/>
    <mergeCell ref="D8:F8"/>
    <mergeCell ref="B13:B17"/>
    <mergeCell ref="D9:F9"/>
    <mergeCell ref="D17:F17"/>
    <mergeCell ref="D13:F13"/>
    <mergeCell ref="D14:F14"/>
    <mergeCell ref="D16:F16"/>
    <mergeCell ref="D6:F6"/>
    <mergeCell ref="C13:C17"/>
    <mergeCell ref="A39:F39"/>
    <mergeCell ref="E26:F26"/>
    <mergeCell ref="E27:F27"/>
    <mergeCell ref="E28:F28"/>
    <mergeCell ref="E30:F30"/>
    <mergeCell ref="B31:B37"/>
    <mergeCell ref="E31:F31"/>
    <mergeCell ref="E32:F32"/>
    <mergeCell ref="A19:A38"/>
    <mergeCell ref="E19:F19"/>
    <mergeCell ref="B20:B30"/>
    <mergeCell ref="E20:F20"/>
    <mergeCell ref="E21:F21"/>
    <mergeCell ref="E34:F34"/>
    <mergeCell ref="E36:F36"/>
    <mergeCell ref="E37:F37"/>
  </mergeCells>
  <phoneticPr fontId="10"/>
  <conditionalFormatting sqref="H17 H37">
    <cfRule type="cellIs" dxfId="64" priority="1" operator="equal">
      <formula>""</formula>
    </cfRule>
  </conditionalFormatting>
  <dataValidations count="1">
    <dataValidation showInputMessage="1" showErrorMessage="1" sqref="H2" xr:uid="{00000000-0002-0000-0100-000000000000}"/>
  </dataValidations>
  <printOptions horizontalCentered="1"/>
  <pageMargins left="0.59055118110236227" right="0.39370078740157483" top="0.74803149606299213" bottom="0.55118110236220474" header="0.51181102362204722" footer="0.19685039370078741"/>
  <pageSetup paperSize="9" scale="63"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94987C0A-5BE8-468F-B06C-F768947888F0}">
            <xm:f>'05_見積書整理表'!K64</xm:f>
            <x14:dxf>
              <font>
                <color rgb="FFFF0000"/>
              </font>
            </x14:dxf>
          </x14:cfRule>
          <xm:sqref>I39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3"/>
    <pageSetUpPr fitToPage="1"/>
  </sheetPr>
  <dimension ref="A1:G28"/>
  <sheetViews>
    <sheetView view="pageBreakPreview" zoomScaleNormal="85" zoomScaleSheetLayoutView="100" workbookViewId="0">
      <selection activeCell="I3" sqref="I3"/>
    </sheetView>
  </sheetViews>
  <sheetFormatPr defaultRowHeight="13.2"/>
  <cols>
    <col min="1" max="2" width="20.6640625" customWidth="1"/>
    <col min="3" max="6" width="8.33203125" customWidth="1"/>
    <col min="7" max="7" width="25.77734375" customWidth="1"/>
    <col min="8" max="8" width="12.109375" bestFit="1" customWidth="1"/>
  </cols>
  <sheetData>
    <row r="1" spans="1:7">
      <c r="F1" s="391" t="s">
        <v>233</v>
      </c>
      <c r="G1" s="391"/>
    </row>
    <row r="2" spans="1:7" ht="6.75" customHeight="1"/>
    <row r="3" spans="1:7" ht="28.5" customHeight="1">
      <c r="A3" s="392" t="s">
        <v>231</v>
      </c>
      <c r="B3" s="393"/>
      <c r="C3" s="393"/>
      <c r="D3" s="393"/>
      <c r="E3" s="393"/>
      <c r="F3" s="393"/>
      <c r="G3" s="393"/>
    </row>
    <row r="4" spans="1:7" s="5" customFormat="1" ht="5.25" customHeight="1">
      <c r="A4" s="4"/>
      <c r="B4" s="4"/>
      <c r="C4" s="4"/>
      <c r="D4" s="4"/>
      <c r="E4" s="4"/>
      <c r="F4" s="4"/>
      <c r="G4" s="4"/>
    </row>
    <row r="5" spans="1:7" ht="13.8" thickBot="1">
      <c r="F5" s="68" t="s">
        <v>56</v>
      </c>
      <c r="G5" s="228">
        <f>'02_様式6-1'!B8</f>
        <v>0</v>
      </c>
    </row>
    <row r="6" spans="1:7" ht="29.25" customHeight="1">
      <c r="A6" s="394" t="s">
        <v>57</v>
      </c>
      <c r="B6" s="396" t="s">
        <v>58</v>
      </c>
      <c r="C6" s="398" t="s">
        <v>59</v>
      </c>
      <c r="D6" s="396"/>
      <c r="E6" s="396" t="s">
        <v>60</v>
      </c>
      <c r="F6" s="396"/>
      <c r="G6" s="399" t="s">
        <v>61</v>
      </c>
    </row>
    <row r="7" spans="1:7" ht="29.25" customHeight="1">
      <c r="A7" s="395"/>
      <c r="B7" s="397"/>
      <c r="C7" s="69" t="s">
        <v>62</v>
      </c>
      <c r="D7" s="86" t="s">
        <v>63</v>
      </c>
      <c r="E7" s="86" t="s">
        <v>64</v>
      </c>
      <c r="F7" s="86" t="s">
        <v>65</v>
      </c>
      <c r="G7" s="400"/>
    </row>
    <row r="8" spans="1:7" ht="20.25" customHeight="1">
      <c r="A8" s="82"/>
      <c r="B8" s="70"/>
      <c r="D8" s="71"/>
      <c r="F8" s="71"/>
      <c r="G8" s="72"/>
    </row>
    <row r="9" spans="1:7" ht="20.25" customHeight="1">
      <c r="A9" s="82"/>
      <c r="B9" s="70"/>
      <c r="D9" s="70"/>
      <c r="F9" s="70"/>
      <c r="G9" s="72"/>
    </row>
    <row r="10" spans="1:7" ht="20.25" customHeight="1">
      <c r="A10" s="82"/>
      <c r="B10" s="70"/>
      <c r="D10" s="70"/>
      <c r="F10" s="70"/>
      <c r="G10" s="72"/>
    </row>
    <row r="11" spans="1:7" ht="20.25" customHeight="1">
      <c r="A11" s="82"/>
      <c r="B11" s="70"/>
      <c r="D11" s="70"/>
      <c r="F11" s="70"/>
      <c r="G11" s="72"/>
    </row>
    <row r="12" spans="1:7" ht="20.25" customHeight="1">
      <c r="A12" s="82"/>
      <c r="B12" s="70"/>
      <c r="D12" s="70"/>
      <c r="F12" s="70"/>
      <c r="G12" s="72"/>
    </row>
    <row r="13" spans="1:7" ht="20.25" customHeight="1">
      <c r="A13" s="82"/>
      <c r="B13" s="70"/>
      <c r="D13" s="70"/>
      <c r="F13" s="70"/>
      <c r="G13" s="72"/>
    </row>
    <row r="14" spans="1:7" ht="20.25" customHeight="1">
      <c r="A14" s="82"/>
      <c r="B14" s="70"/>
      <c r="D14" s="70"/>
      <c r="F14" s="70"/>
      <c r="G14" s="72"/>
    </row>
    <row r="15" spans="1:7" ht="20.25" customHeight="1">
      <c r="A15" s="82"/>
      <c r="B15" s="70"/>
      <c r="D15" s="70"/>
      <c r="F15" s="70"/>
      <c r="G15" s="72"/>
    </row>
    <row r="16" spans="1:7" ht="20.25" customHeight="1">
      <c r="A16" s="82"/>
      <c r="B16" s="70"/>
      <c r="D16" s="70"/>
      <c r="F16" s="70"/>
      <c r="G16" s="72"/>
    </row>
    <row r="17" spans="1:7" ht="20.25" customHeight="1">
      <c r="A17" s="82"/>
      <c r="B17" s="70"/>
      <c r="D17" s="70"/>
      <c r="F17" s="70"/>
      <c r="G17" s="72"/>
    </row>
    <row r="18" spans="1:7" ht="20.25" customHeight="1">
      <c r="A18" s="82"/>
      <c r="B18" s="70"/>
      <c r="D18" s="70"/>
      <c r="F18" s="70"/>
      <c r="G18" s="72"/>
    </row>
    <row r="19" spans="1:7" ht="20.25" customHeight="1">
      <c r="A19" s="82" t="s">
        <v>66</v>
      </c>
      <c r="B19" s="70"/>
      <c r="D19" s="70"/>
      <c r="F19" s="70"/>
      <c r="G19" s="72"/>
    </row>
    <row r="20" spans="1:7" ht="20.25" customHeight="1">
      <c r="A20" s="82"/>
      <c r="B20" s="70"/>
      <c r="D20" s="70"/>
      <c r="F20" s="70"/>
      <c r="G20" s="72"/>
    </row>
    <row r="21" spans="1:7" ht="20.25" customHeight="1">
      <c r="A21" s="82"/>
      <c r="B21" s="70"/>
      <c r="D21" s="70"/>
      <c r="F21" s="70"/>
      <c r="G21" s="72"/>
    </row>
    <row r="22" spans="1:7" ht="20.25" customHeight="1">
      <c r="A22" s="82"/>
      <c r="B22" s="70"/>
      <c r="D22" s="70"/>
      <c r="F22" s="70"/>
      <c r="G22" s="72"/>
    </row>
    <row r="23" spans="1:7" ht="20.25" customHeight="1">
      <c r="A23" s="82"/>
      <c r="B23" s="70"/>
      <c r="D23" s="70"/>
      <c r="F23" s="70"/>
      <c r="G23" s="72"/>
    </row>
    <row r="24" spans="1:7" ht="29.25" customHeight="1" thickBot="1">
      <c r="A24" s="388" t="s">
        <v>67</v>
      </c>
      <c r="B24" s="389"/>
      <c r="C24" s="229">
        <f>SUM(C8:C23)</f>
        <v>0</v>
      </c>
      <c r="D24" s="229">
        <f>SUM(D8:D23)</f>
        <v>0</v>
      </c>
      <c r="E24" s="229">
        <f>SUM(E8:E23)</f>
        <v>0</v>
      </c>
      <c r="F24" s="229">
        <f>SUM(F8:F23)</f>
        <v>0</v>
      </c>
      <c r="G24" s="83"/>
    </row>
    <row r="25" spans="1:7" ht="5.25" customHeight="1">
      <c r="A25" s="390"/>
      <c r="B25" s="390"/>
      <c r="C25" s="390"/>
      <c r="D25" s="390"/>
      <c r="E25" s="390"/>
      <c r="F25" s="390"/>
      <c r="G25" s="390"/>
    </row>
    <row r="26" spans="1:7">
      <c r="A26" s="387" t="s">
        <v>68</v>
      </c>
      <c r="B26" s="387"/>
      <c r="C26" s="387"/>
      <c r="D26" s="387"/>
      <c r="E26" s="387"/>
      <c r="F26" s="387"/>
      <c r="G26" s="387"/>
    </row>
    <row r="27" spans="1:7">
      <c r="A27" s="387" t="s">
        <v>69</v>
      </c>
      <c r="B27" s="387"/>
      <c r="C27" s="387"/>
      <c r="D27" s="387"/>
      <c r="E27" s="387"/>
      <c r="F27" s="387"/>
      <c r="G27" s="387"/>
    </row>
    <row r="28" spans="1:7">
      <c r="A28" s="387" t="s">
        <v>70</v>
      </c>
      <c r="B28" s="387"/>
      <c r="C28" s="387"/>
      <c r="D28" s="387"/>
      <c r="E28" s="387"/>
      <c r="F28" s="387"/>
      <c r="G28" s="387"/>
    </row>
  </sheetData>
  <dataConsolidate/>
  <mergeCells count="12">
    <mergeCell ref="F1:G1"/>
    <mergeCell ref="A3:G3"/>
    <mergeCell ref="A6:A7"/>
    <mergeCell ref="B6:B7"/>
    <mergeCell ref="C6:D6"/>
    <mergeCell ref="E6:F6"/>
    <mergeCell ref="G6:G7"/>
    <mergeCell ref="A26:G26"/>
    <mergeCell ref="A27:G27"/>
    <mergeCell ref="A28:G28"/>
    <mergeCell ref="A24:B24"/>
    <mergeCell ref="A25:G25"/>
  </mergeCells>
  <phoneticPr fontId="10"/>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D8DD2-B36B-458B-9CA1-6B1F2AF1405B}">
  <sheetPr>
    <tabColor rgb="FF00B0F0"/>
    <pageSetUpPr fitToPage="1"/>
  </sheetPr>
  <dimension ref="A1:Q69"/>
  <sheetViews>
    <sheetView view="pageBreakPreview" topLeftCell="A30" zoomScale="80" zoomScaleNormal="90" zoomScaleSheetLayoutView="80" workbookViewId="0">
      <selection activeCell="V10" sqref="V10"/>
    </sheetView>
  </sheetViews>
  <sheetFormatPr defaultColWidth="9" defaultRowHeight="13.2"/>
  <cols>
    <col min="1" max="1" width="5.44140625" style="117" customWidth="1"/>
    <col min="2" max="2" width="7.44140625" style="118" customWidth="1"/>
    <col min="3" max="3" width="11.109375" style="117" customWidth="1"/>
    <col min="4" max="4" width="16.44140625" style="117" customWidth="1"/>
    <col min="5" max="5" width="16.6640625" style="117" customWidth="1"/>
    <col min="6" max="6" width="11.33203125" style="117" customWidth="1"/>
    <col min="7" max="8" width="9.109375" style="117" customWidth="1"/>
    <col min="9" max="9" width="14.44140625" style="117" customWidth="1"/>
    <col min="10" max="10" width="15.44140625" style="117" customWidth="1"/>
    <col min="11" max="11" width="12.77734375" style="117" customWidth="1"/>
    <col min="12" max="12" width="10.44140625" style="117" customWidth="1"/>
    <col min="13" max="13" width="6.44140625" style="117" customWidth="1"/>
    <col min="14" max="14" width="13.44140625" style="117" customWidth="1"/>
    <col min="15" max="15" width="13" style="117" customWidth="1"/>
    <col min="16" max="16" width="11.77734375" style="117" customWidth="1"/>
    <col min="17" max="17" width="16" style="117" customWidth="1"/>
    <col min="18" max="16384" width="9" style="117"/>
  </cols>
  <sheetData>
    <row r="1" spans="1:17">
      <c r="Q1" s="119" t="s">
        <v>155</v>
      </c>
    </row>
    <row r="4" spans="1:17" ht="21.75" customHeight="1">
      <c r="B4" s="401" t="s">
        <v>156</v>
      </c>
      <c r="C4" s="401"/>
      <c r="D4" s="401"/>
      <c r="E4" s="401"/>
      <c r="F4" s="401"/>
      <c r="G4" s="401"/>
      <c r="H4" s="401"/>
      <c r="I4" s="401"/>
      <c r="J4" s="401"/>
      <c r="K4" s="401"/>
      <c r="L4" s="401"/>
      <c r="M4" s="401"/>
      <c r="N4" s="401"/>
      <c r="O4" s="401"/>
      <c r="P4" s="401"/>
      <c r="Q4" s="401"/>
    </row>
    <row r="5" spans="1:17" ht="13.8" thickBot="1"/>
    <row r="6" spans="1:17" ht="27" customHeight="1" thickBot="1">
      <c r="C6" s="253" t="s">
        <v>121</v>
      </c>
      <c r="D6" s="255">
        <f>'02_様式6-1'!G7</f>
        <v>0</v>
      </c>
      <c r="E6" s="254" t="s">
        <v>157</v>
      </c>
      <c r="F6" s="402">
        <f>'02_様式6-1'!B8</f>
        <v>0</v>
      </c>
      <c r="G6" s="402"/>
      <c r="H6" s="403"/>
      <c r="I6" s="253" t="s">
        <v>158</v>
      </c>
      <c r="J6" s="404" t="s">
        <v>219</v>
      </c>
      <c r="K6" s="405"/>
      <c r="L6" s="254" t="s">
        <v>159</v>
      </c>
      <c r="M6" s="406">
        <f>'02_様式6-1'!B10</f>
        <v>0</v>
      </c>
      <c r="N6" s="407"/>
      <c r="O6" s="407"/>
      <c r="P6" s="407"/>
      <c r="Q6" s="408"/>
    </row>
    <row r="8" spans="1:17" ht="13.8" thickBot="1">
      <c r="F8" s="120" t="s">
        <v>160</v>
      </c>
      <c r="I8" s="120" t="s">
        <v>160</v>
      </c>
      <c r="J8" s="120" t="s">
        <v>160</v>
      </c>
      <c r="K8" s="120" t="s">
        <v>160</v>
      </c>
    </row>
    <row r="9" spans="1:17" ht="56.25" customHeight="1">
      <c r="A9" s="121" t="s">
        <v>161</v>
      </c>
      <c r="B9" s="122" t="s">
        <v>40</v>
      </c>
      <c r="C9" s="123" t="s">
        <v>162</v>
      </c>
      <c r="D9" s="124" t="s">
        <v>163</v>
      </c>
      <c r="E9" s="125" t="s">
        <v>164</v>
      </c>
      <c r="F9" s="125" t="s">
        <v>165</v>
      </c>
      <c r="G9" s="126" t="s">
        <v>166</v>
      </c>
      <c r="H9" s="125" t="s">
        <v>167</v>
      </c>
      <c r="I9" s="125" t="s">
        <v>168</v>
      </c>
      <c r="J9" s="125" t="s">
        <v>169</v>
      </c>
      <c r="K9" s="127" t="s">
        <v>170</v>
      </c>
      <c r="L9" s="128" t="s">
        <v>171</v>
      </c>
      <c r="M9" s="129"/>
      <c r="O9" s="130" t="s">
        <v>172</v>
      </c>
      <c r="P9" s="130" t="s">
        <v>173</v>
      </c>
      <c r="Q9" s="131" t="s">
        <v>174</v>
      </c>
    </row>
    <row r="10" spans="1:17" s="140" customFormat="1" ht="63" customHeight="1" thickBot="1">
      <c r="A10" s="132" t="s">
        <v>175</v>
      </c>
      <c r="B10" s="133" t="s">
        <v>176</v>
      </c>
      <c r="C10" s="134" t="s">
        <v>177</v>
      </c>
      <c r="D10" s="252" t="s">
        <v>178</v>
      </c>
      <c r="E10" s="135" t="s">
        <v>179</v>
      </c>
      <c r="F10" s="135" t="s">
        <v>180</v>
      </c>
      <c r="G10" s="252" t="s">
        <v>178</v>
      </c>
      <c r="H10" s="252" t="s">
        <v>178</v>
      </c>
      <c r="I10" s="252" t="s">
        <v>178</v>
      </c>
      <c r="J10" s="135" t="s">
        <v>177</v>
      </c>
      <c r="K10" s="136" t="s">
        <v>180</v>
      </c>
      <c r="L10" s="133" t="s">
        <v>177</v>
      </c>
      <c r="M10" s="137"/>
      <c r="N10" s="138"/>
      <c r="O10" s="139" t="s">
        <v>180</v>
      </c>
      <c r="P10" s="139" t="s">
        <v>180</v>
      </c>
      <c r="Q10" s="133" t="s">
        <v>181</v>
      </c>
    </row>
    <row r="11" spans="1:17">
      <c r="A11" s="118">
        <v>1</v>
      </c>
      <c r="B11" s="141"/>
      <c r="C11" s="142"/>
      <c r="D11" s="143"/>
      <c r="E11" s="144"/>
      <c r="F11" s="230" t="str">
        <f t="shared" ref="F11:F55" si="0">IFERROR(I11/(G11+H11),"0")</f>
        <v>0</v>
      </c>
      <c r="G11" s="145"/>
      <c r="H11" s="145"/>
      <c r="I11" s="146"/>
      <c r="J11" s="145"/>
      <c r="K11" s="232">
        <f t="shared" ref="K11:K55" si="1">IFERROR(I11+J11,"0")</f>
        <v>0</v>
      </c>
      <c r="L11" s="147"/>
      <c r="M11" s="148"/>
      <c r="O11" s="234" t="str">
        <f t="shared" ref="O11:O55" si="2">IFERROR(F11*G11+J11/(G11+H11)*G11,"0")</f>
        <v>0</v>
      </c>
      <c r="P11" s="234" t="str">
        <f t="shared" ref="P11:P55" si="3">IFERROR(F11*H11+J11/(G11+H11)*H11,"0")</f>
        <v>0</v>
      </c>
      <c r="Q11" s="235">
        <f t="shared" ref="Q11:Q55" si="4">IF(AND(ABS(J11)&gt;=0,OR(E11="（イ）複数項目に係る経費",E11="（ア）全体に係る経費")),J11,0)</f>
        <v>0</v>
      </c>
    </row>
    <row r="12" spans="1:17">
      <c r="A12" s="118">
        <v>2</v>
      </c>
      <c r="B12" s="149"/>
      <c r="C12" s="150"/>
      <c r="D12" s="151"/>
      <c r="E12" s="152"/>
      <c r="F12" s="230" t="str">
        <f t="shared" si="0"/>
        <v>0</v>
      </c>
      <c r="G12" s="153"/>
      <c r="H12" s="153"/>
      <c r="I12" s="154"/>
      <c r="J12" s="153"/>
      <c r="K12" s="232">
        <f t="shared" si="1"/>
        <v>0</v>
      </c>
      <c r="L12" s="155"/>
      <c r="M12" s="148"/>
      <c r="O12" s="236" t="str">
        <f t="shared" si="2"/>
        <v>0</v>
      </c>
      <c r="P12" s="236" t="str">
        <f t="shared" si="3"/>
        <v>0</v>
      </c>
      <c r="Q12" s="237">
        <f t="shared" si="4"/>
        <v>0</v>
      </c>
    </row>
    <row r="13" spans="1:17">
      <c r="A13" s="118">
        <v>3</v>
      </c>
      <c r="B13" s="149"/>
      <c r="C13" s="150"/>
      <c r="D13" s="151"/>
      <c r="E13" s="152"/>
      <c r="F13" s="230" t="str">
        <f t="shared" si="0"/>
        <v>0</v>
      </c>
      <c r="G13" s="153"/>
      <c r="H13" s="153"/>
      <c r="I13" s="154"/>
      <c r="J13" s="153"/>
      <c r="K13" s="232">
        <f t="shared" si="1"/>
        <v>0</v>
      </c>
      <c r="L13" s="155"/>
      <c r="M13" s="148"/>
      <c r="O13" s="236" t="str">
        <f t="shared" si="2"/>
        <v>0</v>
      </c>
      <c r="P13" s="236" t="str">
        <f t="shared" si="3"/>
        <v>0</v>
      </c>
      <c r="Q13" s="237">
        <f t="shared" si="4"/>
        <v>0</v>
      </c>
    </row>
    <row r="14" spans="1:17">
      <c r="A14" s="118">
        <v>4</v>
      </c>
      <c r="B14" s="149"/>
      <c r="C14" s="150"/>
      <c r="D14" s="151"/>
      <c r="E14" s="152"/>
      <c r="F14" s="230" t="str">
        <f t="shared" si="0"/>
        <v>0</v>
      </c>
      <c r="G14" s="153"/>
      <c r="H14" s="153"/>
      <c r="I14" s="154"/>
      <c r="J14" s="153"/>
      <c r="K14" s="232">
        <f t="shared" si="1"/>
        <v>0</v>
      </c>
      <c r="L14" s="155"/>
      <c r="M14" s="148"/>
      <c r="O14" s="236" t="str">
        <f t="shared" si="2"/>
        <v>0</v>
      </c>
      <c r="P14" s="236" t="str">
        <f t="shared" si="3"/>
        <v>0</v>
      </c>
      <c r="Q14" s="237">
        <f t="shared" si="4"/>
        <v>0</v>
      </c>
    </row>
    <row r="15" spans="1:17">
      <c r="A15" s="118">
        <v>5</v>
      </c>
      <c r="B15" s="149"/>
      <c r="C15" s="150"/>
      <c r="D15" s="151"/>
      <c r="E15" s="152"/>
      <c r="F15" s="230" t="str">
        <f t="shared" si="0"/>
        <v>0</v>
      </c>
      <c r="G15" s="153"/>
      <c r="H15" s="153"/>
      <c r="I15" s="154"/>
      <c r="J15" s="153"/>
      <c r="K15" s="232">
        <f t="shared" si="1"/>
        <v>0</v>
      </c>
      <c r="L15" s="155"/>
      <c r="M15" s="148"/>
      <c r="O15" s="236" t="str">
        <f t="shared" si="2"/>
        <v>0</v>
      </c>
      <c r="P15" s="236" t="str">
        <f t="shared" si="3"/>
        <v>0</v>
      </c>
      <c r="Q15" s="237">
        <f t="shared" si="4"/>
        <v>0</v>
      </c>
    </row>
    <row r="16" spans="1:17">
      <c r="A16" s="118">
        <v>6</v>
      </c>
      <c r="B16" s="149"/>
      <c r="C16" s="150"/>
      <c r="D16" s="151"/>
      <c r="E16" s="152"/>
      <c r="F16" s="230" t="str">
        <f t="shared" si="0"/>
        <v>0</v>
      </c>
      <c r="G16" s="153"/>
      <c r="H16" s="153"/>
      <c r="I16" s="154"/>
      <c r="J16" s="153"/>
      <c r="K16" s="232">
        <f t="shared" si="1"/>
        <v>0</v>
      </c>
      <c r="L16" s="155"/>
      <c r="M16" s="148"/>
      <c r="O16" s="236" t="str">
        <f t="shared" si="2"/>
        <v>0</v>
      </c>
      <c r="P16" s="236" t="str">
        <f t="shared" si="3"/>
        <v>0</v>
      </c>
      <c r="Q16" s="237">
        <f t="shared" si="4"/>
        <v>0</v>
      </c>
    </row>
    <row r="17" spans="1:17">
      <c r="A17" s="118">
        <v>7</v>
      </c>
      <c r="B17" s="149"/>
      <c r="C17" s="150"/>
      <c r="D17" s="151"/>
      <c r="E17" s="152"/>
      <c r="F17" s="230" t="str">
        <f t="shared" si="0"/>
        <v>0</v>
      </c>
      <c r="G17" s="153"/>
      <c r="H17" s="153"/>
      <c r="I17" s="154"/>
      <c r="J17" s="153"/>
      <c r="K17" s="232">
        <f t="shared" si="1"/>
        <v>0</v>
      </c>
      <c r="L17" s="155"/>
      <c r="M17" s="148"/>
      <c r="O17" s="236" t="str">
        <f t="shared" si="2"/>
        <v>0</v>
      </c>
      <c r="P17" s="236" t="str">
        <f t="shared" si="3"/>
        <v>0</v>
      </c>
      <c r="Q17" s="237">
        <f t="shared" si="4"/>
        <v>0</v>
      </c>
    </row>
    <row r="18" spans="1:17">
      <c r="A18" s="118">
        <v>8</v>
      </c>
      <c r="B18" s="149"/>
      <c r="C18" s="150"/>
      <c r="D18" s="151"/>
      <c r="E18" s="152"/>
      <c r="F18" s="230" t="str">
        <f t="shared" si="0"/>
        <v>0</v>
      </c>
      <c r="G18" s="153"/>
      <c r="H18" s="153"/>
      <c r="I18" s="154"/>
      <c r="J18" s="153"/>
      <c r="K18" s="232">
        <f t="shared" si="1"/>
        <v>0</v>
      </c>
      <c r="L18" s="155"/>
      <c r="M18" s="148"/>
      <c r="O18" s="236" t="str">
        <f t="shared" si="2"/>
        <v>0</v>
      </c>
      <c r="P18" s="236" t="str">
        <f t="shared" si="3"/>
        <v>0</v>
      </c>
      <c r="Q18" s="237">
        <f t="shared" si="4"/>
        <v>0</v>
      </c>
    </row>
    <row r="19" spans="1:17">
      <c r="A19" s="118">
        <v>9</v>
      </c>
      <c r="B19" s="149"/>
      <c r="C19" s="150"/>
      <c r="D19" s="151"/>
      <c r="E19" s="152"/>
      <c r="F19" s="230" t="str">
        <f t="shared" si="0"/>
        <v>0</v>
      </c>
      <c r="G19" s="153"/>
      <c r="H19" s="153"/>
      <c r="I19" s="154"/>
      <c r="J19" s="153"/>
      <c r="K19" s="232">
        <f t="shared" si="1"/>
        <v>0</v>
      </c>
      <c r="L19" s="155"/>
      <c r="M19" s="148"/>
      <c r="O19" s="236" t="str">
        <f t="shared" si="2"/>
        <v>0</v>
      </c>
      <c r="P19" s="236" t="str">
        <f t="shared" si="3"/>
        <v>0</v>
      </c>
      <c r="Q19" s="237">
        <f t="shared" si="4"/>
        <v>0</v>
      </c>
    </row>
    <row r="20" spans="1:17">
      <c r="A20" s="118">
        <v>10</v>
      </c>
      <c r="B20" s="149"/>
      <c r="C20" s="150"/>
      <c r="D20" s="151"/>
      <c r="E20" s="152"/>
      <c r="F20" s="230" t="str">
        <f t="shared" si="0"/>
        <v>0</v>
      </c>
      <c r="G20" s="153"/>
      <c r="H20" s="153"/>
      <c r="I20" s="154"/>
      <c r="J20" s="153"/>
      <c r="K20" s="232">
        <f t="shared" si="1"/>
        <v>0</v>
      </c>
      <c r="L20" s="155"/>
      <c r="M20" s="148"/>
      <c r="O20" s="236" t="str">
        <f t="shared" si="2"/>
        <v>0</v>
      </c>
      <c r="P20" s="236" t="str">
        <f t="shared" si="3"/>
        <v>0</v>
      </c>
      <c r="Q20" s="237">
        <f t="shared" si="4"/>
        <v>0</v>
      </c>
    </row>
    <row r="21" spans="1:17">
      <c r="A21" s="118">
        <v>11</v>
      </c>
      <c r="B21" s="149"/>
      <c r="C21" s="150"/>
      <c r="D21" s="151"/>
      <c r="E21" s="152"/>
      <c r="F21" s="230" t="str">
        <f t="shared" si="0"/>
        <v>0</v>
      </c>
      <c r="G21" s="153"/>
      <c r="H21" s="153"/>
      <c r="I21" s="154"/>
      <c r="J21" s="153"/>
      <c r="K21" s="232">
        <f t="shared" si="1"/>
        <v>0</v>
      </c>
      <c r="L21" s="155"/>
      <c r="M21" s="148"/>
      <c r="O21" s="236" t="str">
        <f t="shared" si="2"/>
        <v>0</v>
      </c>
      <c r="P21" s="236" t="str">
        <f t="shared" si="3"/>
        <v>0</v>
      </c>
      <c r="Q21" s="237">
        <f t="shared" si="4"/>
        <v>0</v>
      </c>
    </row>
    <row r="22" spans="1:17">
      <c r="A22" s="118">
        <v>12</v>
      </c>
      <c r="B22" s="149"/>
      <c r="C22" s="150"/>
      <c r="D22" s="151"/>
      <c r="E22" s="152"/>
      <c r="F22" s="230" t="str">
        <f t="shared" si="0"/>
        <v>0</v>
      </c>
      <c r="G22" s="153"/>
      <c r="H22" s="153"/>
      <c r="I22" s="154"/>
      <c r="J22" s="153"/>
      <c r="K22" s="232">
        <f t="shared" si="1"/>
        <v>0</v>
      </c>
      <c r="L22" s="155"/>
      <c r="M22" s="148"/>
      <c r="O22" s="236" t="str">
        <f t="shared" si="2"/>
        <v>0</v>
      </c>
      <c r="P22" s="236" t="str">
        <f t="shared" si="3"/>
        <v>0</v>
      </c>
      <c r="Q22" s="237">
        <f t="shared" si="4"/>
        <v>0</v>
      </c>
    </row>
    <row r="23" spans="1:17">
      <c r="A23" s="118">
        <v>13</v>
      </c>
      <c r="B23" s="149"/>
      <c r="C23" s="150"/>
      <c r="D23" s="151"/>
      <c r="E23" s="152"/>
      <c r="F23" s="230" t="str">
        <f t="shared" si="0"/>
        <v>0</v>
      </c>
      <c r="G23" s="153"/>
      <c r="H23" s="153"/>
      <c r="I23" s="154"/>
      <c r="J23" s="153"/>
      <c r="K23" s="232">
        <f t="shared" si="1"/>
        <v>0</v>
      </c>
      <c r="L23" s="155"/>
      <c r="M23" s="148"/>
      <c r="O23" s="236" t="str">
        <f t="shared" si="2"/>
        <v>0</v>
      </c>
      <c r="P23" s="236" t="str">
        <f t="shared" si="3"/>
        <v>0</v>
      </c>
      <c r="Q23" s="237">
        <f t="shared" si="4"/>
        <v>0</v>
      </c>
    </row>
    <row r="24" spans="1:17">
      <c r="A24" s="118">
        <v>14</v>
      </c>
      <c r="B24" s="149"/>
      <c r="C24" s="150"/>
      <c r="D24" s="151"/>
      <c r="E24" s="152"/>
      <c r="F24" s="230" t="str">
        <f t="shared" si="0"/>
        <v>0</v>
      </c>
      <c r="G24" s="153"/>
      <c r="H24" s="153"/>
      <c r="I24" s="154"/>
      <c r="J24" s="153"/>
      <c r="K24" s="232">
        <f t="shared" si="1"/>
        <v>0</v>
      </c>
      <c r="L24" s="155"/>
      <c r="M24" s="148"/>
      <c r="O24" s="236" t="str">
        <f t="shared" si="2"/>
        <v>0</v>
      </c>
      <c r="P24" s="236" t="str">
        <f t="shared" si="3"/>
        <v>0</v>
      </c>
      <c r="Q24" s="237">
        <f t="shared" si="4"/>
        <v>0</v>
      </c>
    </row>
    <row r="25" spans="1:17">
      <c r="A25" s="118">
        <v>15</v>
      </c>
      <c r="B25" s="149"/>
      <c r="C25" s="150"/>
      <c r="D25" s="151"/>
      <c r="E25" s="152"/>
      <c r="F25" s="230" t="str">
        <f t="shared" si="0"/>
        <v>0</v>
      </c>
      <c r="G25" s="153"/>
      <c r="H25" s="153"/>
      <c r="I25" s="154"/>
      <c r="J25" s="153"/>
      <c r="K25" s="232">
        <f t="shared" si="1"/>
        <v>0</v>
      </c>
      <c r="L25" s="155"/>
      <c r="M25" s="148"/>
      <c r="O25" s="236" t="str">
        <f t="shared" si="2"/>
        <v>0</v>
      </c>
      <c r="P25" s="236" t="str">
        <f t="shared" si="3"/>
        <v>0</v>
      </c>
      <c r="Q25" s="237">
        <f t="shared" si="4"/>
        <v>0</v>
      </c>
    </row>
    <row r="26" spans="1:17">
      <c r="A26" s="118">
        <v>16</v>
      </c>
      <c r="B26" s="149"/>
      <c r="C26" s="150"/>
      <c r="D26" s="151"/>
      <c r="E26" s="152"/>
      <c r="F26" s="230" t="str">
        <f t="shared" si="0"/>
        <v>0</v>
      </c>
      <c r="G26" s="153"/>
      <c r="H26" s="153"/>
      <c r="I26" s="154"/>
      <c r="J26" s="153"/>
      <c r="K26" s="232">
        <f t="shared" si="1"/>
        <v>0</v>
      </c>
      <c r="L26" s="155"/>
      <c r="M26" s="148"/>
      <c r="O26" s="236" t="str">
        <f t="shared" si="2"/>
        <v>0</v>
      </c>
      <c r="P26" s="236" t="str">
        <f t="shared" si="3"/>
        <v>0</v>
      </c>
      <c r="Q26" s="237">
        <f t="shared" si="4"/>
        <v>0</v>
      </c>
    </row>
    <row r="27" spans="1:17">
      <c r="A27" s="118">
        <v>17</v>
      </c>
      <c r="B27" s="149"/>
      <c r="C27" s="150"/>
      <c r="D27" s="151"/>
      <c r="E27" s="152"/>
      <c r="F27" s="230" t="str">
        <f t="shared" si="0"/>
        <v>0</v>
      </c>
      <c r="G27" s="153"/>
      <c r="H27" s="153"/>
      <c r="I27" s="154"/>
      <c r="J27" s="153"/>
      <c r="K27" s="232">
        <f t="shared" si="1"/>
        <v>0</v>
      </c>
      <c r="L27" s="155"/>
      <c r="M27" s="148"/>
      <c r="O27" s="236" t="str">
        <f t="shared" si="2"/>
        <v>0</v>
      </c>
      <c r="P27" s="236" t="str">
        <f t="shared" si="3"/>
        <v>0</v>
      </c>
      <c r="Q27" s="237">
        <f t="shared" si="4"/>
        <v>0</v>
      </c>
    </row>
    <row r="28" spans="1:17">
      <c r="A28" s="118">
        <v>18</v>
      </c>
      <c r="B28" s="149"/>
      <c r="C28" s="150"/>
      <c r="D28" s="151"/>
      <c r="E28" s="152"/>
      <c r="F28" s="230" t="str">
        <f t="shared" si="0"/>
        <v>0</v>
      </c>
      <c r="G28" s="153"/>
      <c r="H28" s="153"/>
      <c r="I28" s="154"/>
      <c r="J28" s="153"/>
      <c r="K28" s="232">
        <f t="shared" si="1"/>
        <v>0</v>
      </c>
      <c r="L28" s="155"/>
      <c r="M28" s="148"/>
      <c r="O28" s="236" t="str">
        <f t="shared" si="2"/>
        <v>0</v>
      </c>
      <c r="P28" s="236" t="str">
        <f t="shared" si="3"/>
        <v>0</v>
      </c>
      <c r="Q28" s="237">
        <f t="shared" si="4"/>
        <v>0</v>
      </c>
    </row>
    <row r="29" spans="1:17">
      <c r="A29" s="118">
        <v>19</v>
      </c>
      <c r="B29" s="149"/>
      <c r="C29" s="150"/>
      <c r="D29" s="151"/>
      <c r="E29" s="152"/>
      <c r="F29" s="230" t="str">
        <f t="shared" si="0"/>
        <v>0</v>
      </c>
      <c r="G29" s="153"/>
      <c r="H29" s="153"/>
      <c r="I29" s="154"/>
      <c r="J29" s="153"/>
      <c r="K29" s="232">
        <f t="shared" si="1"/>
        <v>0</v>
      </c>
      <c r="L29" s="155"/>
      <c r="M29" s="148"/>
      <c r="O29" s="236" t="str">
        <f t="shared" si="2"/>
        <v>0</v>
      </c>
      <c r="P29" s="236" t="str">
        <f t="shared" si="3"/>
        <v>0</v>
      </c>
      <c r="Q29" s="237">
        <f t="shared" si="4"/>
        <v>0</v>
      </c>
    </row>
    <row r="30" spans="1:17">
      <c r="A30" s="118">
        <v>20</v>
      </c>
      <c r="B30" s="149"/>
      <c r="C30" s="150"/>
      <c r="D30" s="151"/>
      <c r="E30" s="152"/>
      <c r="F30" s="230" t="str">
        <f t="shared" si="0"/>
        <v>0</v>
      </c>
      <c r="G30" s="153"/>
      <c r="H30" s="153"/>
      <c r="I30" s="154"/>
      <c r="J30" s="153"/>
      <c r="K30" s="232">
        <f t="shared" si="1"/>
        <v>0</v>
      </c>
      <c r="L30" s="155"/>
      <c r="M30" s="148"/>
      <c r="O30" s="236" t="str">
        <f t="shared" si="2"/>
        <v>0</v>
      </c>
      <c r="P30" s="236" t="str">
        <f t="shared" si="3"/>
        <v>0</v>
      </c>
      <c r="Q30" s="237">
        <f t="shared" si="4"/>
        <v>0</v>
      </c>
    </row>
    <row r="31" spans="1:17">
      <c r="A31" s="118">
        <v>21</v>
      </c>
      <c r="B31" s="149"/>
      <c r="C31" s="150"/>
      <c r="D31" s="151"/>
      <c r="E31" s="152"/>
      <c r="F31" s="230" t="str">
        <f t="shared" si="0"/>
        <v>0</v>
      </c>
      <c r="G31" s="153"/>
      <c r="H31" s="153"/>
      <c r="I31" s="154"/>
      <c r="J31" s="153"/>
      <c r="K31" s="232">
        <f t="shared" si="1"/>
        <v>0</v>
      </c>
      <c r="L31" s="155"/>
      <c r="M31" s="148"/>
      <c r="O31" s="236" t="str">
        <f t="shared" si="2"/>
        <v>0</v>
      </c>
      <c r="P31" s="236" t="str">
        <f t="shared" si="3"/>
        <v>0</v>
      </c>
      <c r="Q31" s="237">
        <f t="shared" si="4"/>
        <v>0</v>
      </c>
    </row>
    <row r="32" spans="1:17">
      <c r="A32" s="118">
        <v>22</v>
      </c>
      <c r="B32" s="149"/>
      <c r="C32" s="150"/>
      <c r="D32" s="151"/>
      <c r="E32" s="152"/>
      <c r="F32" s="230" t="str">
        <f t="shared" si="0"/>
        <v>0</v>
      </c>
      <c r="G32" s="153"/>
      <c r="H32" s="153"/>
      <c r="I32" s="154"/>
      <c r="J32" s="153"/>
      <c r="K32" s="232">
        <f t="shared" si="1"/>
        <v>0</v>
      </c>
      <c r="L32" s="155"/>
      <c r="M32" s="148"/>
      <c r="O32" s="236" t="str">
        <f t="shared" si="2"/>
        <v>0</v>
      </c>
      <c r="P32" s="236" t="str">
        <f t="shared" si="3"/>
        <v>0</v>
      </c>
      <c r="Q32" s="237">
        <f t="shared" si="4"/>
        <v>0</v>
      </c>
    </row>
    <row r="33" spans="1:17">
      <c r="A33" s="118">
        <v>23</v>
      </c>
      <c r="B33" s="149"/>
      <c r="C33" s="150"/>
      <c r="D33" s="151"/>
      <c r="E33" s="152"/>
      <c r="F33" s="230" t="str">
        <f t="shared" si="0"/>
        <v>0</v>
      </c>
      <c r="G33" s="153"/>
      <c r="H33" s="153"/>
      <c r="I33" s="154"/>
      <c r="J33" s="153"/>
      <c r="K33" s="232">
        <f t="shared" si="1"/>
        <v>0</v>
      </c>
      <c r="L33" s="155"/>
      <c r="M33" s="148"/>
      <c r="O33" s="236" t="str">
        <f t="shared" si="2"/>
        <v>0</v>
      </c>
      <c r="P33" s="236" t="str">
        <f t="shared" si="3"/>
        <v>0</v>
      </c>
      <c r="Q33" s="237">
        <f t="shared" si="4"/>
        <v>0</v>
      </c>
    </row>
    <row r="34" spans="1:17">
      <c r="A34" s="118">
        <v>24</v>
      </c>
      <c r="B34" s="149"/>
      <c r="C34" s="150"/>
      <c r="D34" s="151"/>
      <c r="E34" s="152"/>
      <c r="F34" s="230" t="str">
        <f t="shared" si="0"/>
        <v>0</v>
      </c>
      <c r="G34" s="153"/>
      <c r="H34" s="153"/>
      <c r="I34" s="154"/>
      <c r="J34" s="153"/>
      <c r="K34" s="232">
        <f t="shared" si="1"/>
        <v>0</v>
      </c>
      <c r="L34" s="155"/>
      <c r="M34" s="148"/>
      <c r="O34" s="236" t="str">
        <f t="shared" si="2"/>
        <v>0</v>
      </c>
      <c r="P34" s="236" t="str">
        <f t="shared" si="3"/>
        <v>0</v>
      </c>
      <c r="Q34" s="237">
        <f t="shared" si="4"/>
        <v>0</v>
      </c>
    </row>
    <row r="35" spans="1:17">
      <c r="A35" s="118">
        <v>25</v>
      </c>
      <c r="B35" s="149"/>
      <c r="C35" s="150"/>
      <c r="D35" s="151"/>
      <c r="E35" s="152"/>
      <c r="F35" s="230" t="str">
        <f t="shared" si="0"/>
        <v>0</v>
      </c>
      <c r="G35" s="153"/>
      <c r="H35" s="153"/>
      <c r="I35" s="154"/>
      <c r="J35" s="153"/>
      <c r="K35" s="232">
        <f t="shared" si="1"/>
        <v>0</v>
      </c>
      <c r="L35" s="155"/>
      <c r="M35" s="148"/>
      <c r="O35" s="236" t="str">
        <f t="shared" si="2"/>
        <v>0</v>
      </c>
      <c r="P35" s="236" t="str">
        <f t="shared" si="3"/>
        <v>0</v>
      </c>
      <c r="Q35" s="237">
        <f t="shared" si="4"/>
        <v>0</v>
      </c>
    </row>
    <row r="36" spans="1:17">
      <c r="A36" s="118">
        <v>26</v>
      </c>
      <c r="B36" s="149"/>
      <c r="C36" s="150"/>
      <c r="D36" s="151"/>
      <c r="E36" s="152"/>
      <c r="F36" s="230" t="str">
        <f t="shared" si="0"/>
        <v>0</v>
      </c>
      <c r="G36" s="153"/>
      <c r="H36" s="153"/>
      <c r="I36" s="154"/>
      <c r="J36" s="153"/>
      <c r="K36" s="232">
        <f t="shared" si="1"/>
        <v>0</v>
      </c>
      <c r="L36" s="155"/>
      <c r="M36" s="148"/>
      <c r="O36" s="236" t="str">
        <f t="shared" si="2"/>
        <v>0</v>
      </c>
      <c r="P36" s="236" t="str">
        <f t="shared" si="3"/>
        <v>0</v>
      </c>
      <c r="Q36" s="237">
        <f t="shared" si="4"/>
        <v>0</v>
      </c>
    </row>
    <row r="37" spans="1:17">
      <c r="A37" s="118">
        <v>27</v>
      </c>
      <c r="B37" s="149"/>
      <c r="C37" s="150"/>
      <c r="D37" s="151"/>
      <c r="E37" s="152"/>
      <c r="F37" s="230" t="str">
        <f t="shared" si="0"/>
        <v>0</v>
      </c>
      <c r="G37" s="153"/>
      <c r="H37" s="153"/>
      <c r="I37" s="154"/>
      <c r="J37" s="153"/>
      <c r="K37" s="232">
        <f t="shared" si="1"/>
        <v>0</v>
      </c>
      <c r="L37" s="155"/>
      <c r="M37" s="148"/>
      <c r="O37" s="236" t="str">
        <f t="shared" si="2"/>
        <v>0</v>
      </c>
      <c r="P37" s="236" t="str">
        <f t="shared" si="3"/>
        <v>0</v>
      </c>
      <c r="Q37" s="237">
        <f t="shared" si="4"/>
        <v>0</v>
      </c>
    </row>
    <row r="38" spans="1:17">
      <c r="A38" s="118">
        <v>28</v>
      </c>
      <c r="B38" s="149"/>
      <c r="C38" s="150"/>
      <c r="D38" s="151"/>
      <c r="E38" s="152"/>
      <c r="F38" s="230" t="str">
        <f t="shared" si="0"/>
        <v>0</v>
      </c>
      <c r="G38" s="153"/>
      <c r="H38" s="153"/>
      <c r="I38" s="154"/>
      <c r="J38" s="153"/>
      <c r="K38" s="232">
        <f t="shared" si="1"/>
        <v>0</v>
      </c>
      <c r="L38" s="155"/>
      <c r="M38" s="148"/>
      <c r="O38" s="236" t="str">
        <f t="shared" si="2"/>
        <v>0</v>
      </c>
      <c r="P38" s="236" t="str">
        <f t="shared" si="3"/>
        <v>0</v>
      </c>
      <c r="Q38" s="237">
        <f t="shared" si="4"/>
        <v>0</v>
      </c>
    </row>
    <row r="39" spans="1:17">
      <c r="A39" s="118">
        <v>29</v>
      </c>
      <c r="B39" s="149"/>
      <c r="C39" s="150"/>
      <c r="D39" s="151"/>
      <c r="E39" s="152"/>
      <c r="F39" s="230" t="str">
        <f t="shared" si="0"/>
        <v>0</v>
      </c>
      <c r="G39" s="153"/>
      <c r="H39" s="153"/>
      <c r="I39" s="154"/>
      <c r="J39" s="153"/>
      <c r="K39" s="232">
        <f t="shared" si="1"/>
        <v>0</v>
      </c>
      <c r="L39" s="155"/>
      <c r="M39" s="148"/>
      <c r="O39" s="236" t="str">
        <f t="shared" si="2"/>
        <v>0</v>
      </c>
      <c r="P39" s="236" t="str">
        <f t="shared" si="3"/>
        <v>0</v>
      </c>
      <c r="Q39" s="237">
        <f t="shared" si="4"/>
        <v>0</v>
      </c>
    </row>
    <row r="40" spans="1:17">
      <c r="A40" s="118">
        <v>30</v>
      </c>
      <c r="B40" s="149"/>
      <c r="C40" s="150"/>
      <c r="D40" s="151"/>
      <c r="E40" s="152"/>
      <c r="F40" s="230" t="str">
        <f t="shared" si="0"/>
        <v>0</v>
      </c>
      <c r="G40" s="153"/>
      <c r="H40" s="153"/>
      <c r="I40" s="154"/>
      <c r="J40" s="153"/>
      <c r="K40" s="232">
        <f t="shared" si="1"/>
        <v>0</v>
      </c>
      <c r="L40" s="155"/>
      <c r="M40" s="148"/>
      <c r="O40" s="236" t="str">
        <f t="shared" si="2"/>
        <v>0</v>
      </c>
      <c r="P40" s="236" t="str">
        <f t="shared" si="3"/>
        <v>0</v>
      </c>
      <c r="Q40" s="237">
        <f t="shared" si="4"/>
        <v>0</v>
      </c>
    </row>
    <row r="41" spans="1:17">
      <c r="A41" s="118">
        <v>31</v>
      </c>
      <c r="B41" s="149"/>
      <c r="C41" s="150"/>
      <c r="D41" s="151"/>
      <c r="E41" s="152"/>
      <c r="F41" s="230" t="str">
        <f t="shared" si="0"/>
        <v>0</v>
      </c>
      <c r="G41" s="153"/>
      <c r="H41" s="153"/>
      <c r="I41" s="154"/>
      <c r="J41" s="153"/>
      <c r="K41" s="232">
        <f t="shared" si="1"/>
        <v>0</v>
      </c>
      <c r="L41" s="155"/>
      <c r="M41" s="148"/>
      <c r="O41" s="236" t="str">
        <f t="shared" si="2"/>
        <v>0</v>
      </c>
      <c r="P41" s="236" t="str">
        <f t="shared" si="3"/>
        <v>0</v>
      </c>
      <c r="Q41" s="237">
        <f t="shared" si="4"/>
        <v>0</v>
      </c>
    </row>
    <row r="42" spans="1:17">
      <c r="A42" s="118">
        <v>32</v>
      </c>
      <c r="B42" s="149"/>
      <c r="C42" s="150"/>
      <c r="D42" s="151"/>
      <c r="E42" s="152"/>
      <c r="F42" s="230" t="str">
        <f t="shared" si="0"/>
        <v>0</v>
      </c>
      <c r="G42" s="153"/>
      <c r="H42" s="153"/>
      <c r="I42" s="154"/>
      <c r="J42" s="153"/>
      <c r="K42" s="232">
        <f t="shared" si="1"/>
        <v>0</v>
      </c>
      <c r="L42" s="155"/>
      <c r="M42" s="148"/>
      <c r="O42" s="236" t="str">
        <f t="shared" si="2"/>
        <v>0</v>
      </c>
      <c r="P42" s="236" t="str">
        <f t="shared" si="3"/>
        <v>0</v>
      </c>
      <c r="Q42" s="237">
        <f t="shared" si="4"/>
        <v>0</v>
      </c>
    </row>
    <row r="43" spans="1:17">
      <c r="A43" s="118">
        <v>33</v>
      </c>
      <c r="B43" s="149"/>
      <c r="C43" s="150"/>
      <c r="D43" s="151"/>
      <c r="E43" s="152"/>
      <c r="F43" s="230" t="str">
        <f t="shared" si="0"/>
        <v>0</v>
      </c>
      <c r="G43" s="153"/>
      <c r="H43" s="153"/>
      <c r="I43" s="154"/>
      <c r="J43" s="153"/>
      <c r="K43" s="232">
        <f t="shared" si="1"/>
        <v>0</v>
      </c>
      <c r="L43" s="155"/>
      <c r="M43" s="148"/>
      <c r="O43" s="236" t="str">
        <f t="shared" si="2"/>
        <v>0</v>
      </c>
      <c r="P43" s="236" t="str">
        <f t="shared" si="3"/>
        <v>0</v>
      </c>
      <c r="Q43" s="237">
        <f t="shared" si="4"/>
        <v>0</v>
      </c>
    </row>
    <row r="44" spans="1:17">
      <c r="A44" s="118">
        <v>34</v>
      </c>
      <c r="B44" s="149"/>
      <c r="C44" s="150"/>
      <c r="D44" s="151"/>
      <c r="E44" s="152"/>
      <c r="F44" s="230" t="str">
        <f t="shared" si="0"/>
        <v>0</v>
      </c>
      <c r="G44" s="153"/>
      <c r="H44" s="153"/>
      <c r="I44" s="154"/>
      <c r="J44" s="153"/>
      <c r="K44" s="232">
        <f t="shared" si="1"/>
        <v>0</v>
      </c>
      <c r="L44" s="155"/>
      <c r="M44" s="148"/>
      <c r="O44" s="236" t="str">
        <f t="shared" si="2"/>
        <v>0</v>
      </c>
      <c r="P44" s="236" t="str">
        <f t="shared" si="3"/>
        <v>0</v>
      </c>
      <c r="Q44" s="237">
        <f t="shared" si="4"/>
        <v>0</v>
      </c>
    </row>
    <row r="45" spans="1:17">
      <c r="A45" s="118">
        <v>35</v>
      </c>
      <c r="B45" s="149"/>
      <c r="C45" s="150"/>
      <c r="D45" s="151"/>
      <c r="E45" s="152"/>
      <c r="F45" s="230" t="str">
        <f t="shared" si="0"/>
        <v>0</v>
      </c>
      <c r="G45" s="153"/>
      <c r="H45" s="153"/>
      <c r="I45" s="154"/>
      <c r="J45" s="153"/>
      <c r="K45" s="232">
        <f t="shared" si="1"/>
        <v>0</v>
      </c>
      <c r="L45" s="155"/>
      <c r="M45" s="148"/>
      <c r="O45" s="236" t="str">
        <f t="shared" si="2"/>
        <v>0</v>
      </c>
      <c r="P45" s="236" t="str">
        <f t="shared" si="3"/>
        <v>0</v>
      </c>
      <c r="Q45" s="237">
        <f t="shared" si="4"/>
        <v>0</v>
      </c>
    </row>
    <row r="46" spans="1:17">
      <c r="A46" s="118">
        <v>36</v>
      </c>
      <c r="B46" s="149"/>
      <c r="C46" s="150"/>
      <c r="D46" s="151"/>
      <c r="E46" s="152"/>
      <c r="F46" s="230" t="str">
        <f t="shared" si="0"/>
        <v>0</v>
      </c>
      <c r="G46" s="153"/>
      <c r="H46" s="153"/>
      <c r="I46" s="154"/>
      <c r="J46" s="153"/>
      <c r="K46" s="232">
        <f t="shared" si="1"/>
        <v>0</v>
      </c>
      <c r="L46" s="155"/>
      <c r="M46" s="148"/>
      <c r="O46" s="236" t="str">
        <f t="shared" si="2"/>
        <v>0</v>
      </c>
      <c r="P46" s="236" t="str">
        <f t="shared" si="3"/>
        <v>0</v>
      </c>
      <c r="Q46" s="237">
        <f t="shared" si="4"/>
        <v>0</v>
      </c>
    </row>
    <row r="47" spans="1:17">
      <c r="A47" s="118">
        <v>37</v>
      </c>
      <c r="B47" s="149"/>
      <c r="C47" s="150"/>
      <c r="D47" s="151"/>
      <c r="E47" s="152"/>
      <c r="F47" s="230" t="str">
        <f t="shared" si="0"/>
        <v>0</v>
      </c>
      <c r="G47" s="153"/>
      <c r="H47" s="153"/>
      <c r="I47" s="154"/>
      <c r="J47" s="153"/>
      <c r="K47" s="232">
        <f t="shared" si="1"/>
        <v>0</v>
      </c>
      <c r="L47" s="155"/>
      <c r="M47" s="148"/>
      <c r="O47" s="236" t="str">
        <f t="shared" si="2"/>
        <v>0</v>
      </c>
      <c r="P47" s="236" t="str">
        <f t="shared" si="3"/>
        <v>0</v>
      </c>
      <c r="Q47" s="237">
        <f t="shared" si="4"/>
        <v>0</v>
      </c>
    </row>
    <row r="48" spans="1:17">
      <c r="A48" s="118">
        <v>38</v>
      </c>
      <c r="B48" s="149"/>
      <c r="C48" s="150"/>
      <c r="D48" s="151"/>
      <c r="E48" s="152"/>
      <c r="F48" s="230" t="str">
        <f t="shared" si="0"/>
        <v>0</v>
      </c>
      <c r="G48" s="153"/>
      <c r="H48" s="153"/>
      <c r="I48" s="154"/>
      <c r="J48" s="153"/>
      <c r="K48" s="232">
        <f t="shared" si="1"/>
        <v>0</v>
      </c>
      <c r="L48" s="155"/>
      <c r="M48" s="148"/>
      <c r="O48" s="236" t="str">
        <f t="shared" si="2"/>
        <v>0</v>
      </c>
      <c r="P48" s="236" t="str">
        <f t="shared" si="3"/>
        <v>0</v>
      </c>
      <c r="Q48" s="237">
        <f t="shared" si="4"/>
        <v>0</v>
      </c>
    </row>
    <row r="49" spans="1:17">
      <c r="A49" s="118">
        <v>39</v>
      </c>
      <c r="B49" s="149"/>
      <c r="C49" s="150"/>
      <c r="D49" s="151"/>
      <c r="E49" s="152"/>
      <c r="F49" s="230" t="str">
        <f t="shared" si="0"/>
        <v>0</v>
      </c>
      <c r="G49" s="153"/>
      <c r="H49" s="153"/>
      <c r="I49" s="154"/>
      <c r="J49" s="153"/>
      <c r="K49" s="232">
        <f t="shared" si="1"/>
        <v>0</v>
      </c>
      <c r="L49" s="155"/>
      <c r="M49" s="148"/>
      <c r="O49" s="236" t="str">
        <f t="shared" si="2"/>
        <v>0</v>
      </c>
      <c r="P49" s="236" t="str">
        <f t="shared" si="3"/>
        <v>0</v>
      </c>
      <c r="Q49" s="237">
        <f t="shared" si="4"/>
        <v>0</v>
      </c>
    </row>
    <row r="50" spans="1:17">
      <c r="A50" s="118">
        <v>40</v>
      </c>
      <c r="B50" s="149"/>
      <c r="C50" s="150"/>
      <c r="D50" s="151"/>
      <c r="E50" s="152"/>
      <c r="F50" s="230" t="str">
        <f t="shared" si="0"/>
        <v>0</v>
      </c>
      <c r="G50" s="153"/>
      <c r="H50" s="153"/>
      <c r="I50" s="154"/>
      <c r="J50" s="153"/>
      <c r="K50" s="232">
        <f t="shared" si="1"/>
        <v>0</v>
      </c>
      <c r="L50" s="155"/>
      <c r="M50" s="148"/>
      <c r="O50" s="236" t="str">
        <f t="shared" si="2"/>
        <v>0</v>
      </c>
      <c r="P50" s="236" t="str">
        <f t="shared" si="3"/>
        <v>0</v>
      </c>
      <c r="Q50" s="237">
        <f t="shared" si="4"/>
        <v>0</v>
      </c>
    </row>
    <row r="51" spans="1:17">
      <c r="A51" s="118">
        <v>41</v>
      </c>
      <c r="B51" s="149"/>
      <c r="C51" s="150"/>
      <c r="D51" s="151"/>
      <c r="E51" s="152"/>
      <c r="F51" s="230" t="str">
        <f t="shared" si="0"/>
        <v>0</v>
      </c>
      <c r="G51" s="153"/>
      <c r="H51" s="153"/>
      <c r="I51" s="154"/>
      <c r="J51" s="153"/>
      <c r="K51" s="232">
        <f t="shared" si="1"/>
        <v>0</v>
      </c>
      <c r="L51" s="155"/>
      <c r="M51" s="148"/>
      <c r="O51" s="236" t="str">
        <f t="shared" si="2"/>
        <v>0</v>
      </c>
      <c r="P51" s="236" t="str">
        <f t="shared" si="3"/>
        <v>0</v>
      </c>
      <c r="Q51" s="237">
        <f t="shared" si="4"/>
        <v>0</v>
      </c>
    </row>
    <row r="52" spans="1:17">
      <c r="A52" s="118">
        <v>42</v>
      </c>
      <c r="B52" s="149"/>
      <c r="C52" s="150"/>
      <c r="D52" s="151"/>
      <c r="E52" s="152"/>
      <c r="F52" s="230" t="str">
        <f t="shared" si="0"/>
        <v>0</v>
      </c>
      <c r="G52" s="153"/>
      <c r="H52" s="153"/>
      <c r="I52" s="154"/>
      <c r="J52" s="153"/>
      <c r="K52" s="232">
        <f t="shared" si="1"/>
        <v>0</v>
      </c>
      <c r="L52" s="155"/>
      <c r="M52" s="148"/>
      <c r="O52" s="236" t="str">
        <f t="shared" si="2"/>
        <v>0</v>
      </c>
      <c r="P52" s="236" t="str">
        <f t="shared" si="3"/>
        <v>0</v>
      </c>
      <c r="Q52" s="237">
        <f t="shared" si="4"/>
        <v>0</v>
      </c>
    </row>
    <row r="53" spans="1:17" ht="12" customHeight="1">
      <c r="A53" s="118">
        <v>43</v>
      </c>
      <c r="B53" s="149"/>
      <c r="C53" s="150"/>
      <c r="D53" s="151"/>
      <c r="E53" s="152"/>
      <c r="F53" s="230" t="str">
        <f t="shared" si="0"/>
        <v>0</v>
      </c>
      <c r="G53" s="153"/>
      <c r="H53" s="153"/>
      <c r="I53" s="154"/>
      <c r="J53" s="153"/>
      <c r="K53" s="232">
        <f t="shared" si="1"/>
        <v>0</v>
      </c>
      <c r="L53" s="155"/>
      <c r="M53" s="148"/>
      <c r="O53" s="236" t="str">
        <f t="shared" si="2"/>
        <v>0</v>
      </c>
      <c r="P53" s="236" t="str">
        <f t="shared" si="3"/>
        <v>0</v>
      </c>
      <c r="Q53" s="237">
        <f t="shared" si="4"/>
        <v>0</v>
      </c>
    </row>
    <row r="54" spans="1:17">
      <c r="A54" s="118">
        <v>44</v>
      </c>
      <c r="B54" s="149"/>
      <c r="C54" s="156"/>
      <c r="D54" s="157"/>
      <c r="E54" s="152"/>
      <c r="F54" s="230" t="str">
        <f t="shared" si="0"/>
        <v>0</v>
      </c>
      <c r="G54" s="153"/>
      <c r="H54" s="153"/>
      <c r="I54" s="154"/>
      <c r="J54" s="153"/>
      <c r="K54" s="232">
        <f t="shared" si="1"/>
        <v>0</v>
      </c>
      <c r="L54" s="155"/>
      <c r="M54" s="148"/>
      <c r="O54" s="236" t="str">
        <f t="shared" si="2"/>
        <v>0</v>
      </c>
      <c r="P54" s="236" t="str">
        <f t="shared" si="3"/>
        <v>0</v>
      </c>
      <c r="Q54" s="237">
        <f t="shared" si="4"/>
        <v>0</v>
      </c>
    </row>
    <row r="55" spans="1:17" ht="13.8" thickBot="1">
      <c r="A55" s="118">
        <v>45</v>
      </c>
      <c r="B55" s="158"/>
      <c r="C55" s="159"/>
      <c r="D55" s="160"/>
      <c r="E55" s="161"/>
      <c r="F55" s="231" t="str">
        <f t="shared" si="0"/>
        <v>0</v>
      </c>
      <c r="G55" s="162"/>
      <c r="H55" s="162"/>
      <c r="I55" s="163"/>
      <c r="J55" s="162"/>
      <c r="K55" s="233">
        <f t="shared" si="1"/>
        <v>0</v>
      </c>
      <c r="L55" s="164"/>
      <c r="M55" s="148"/>
      <c r="O55" s="238" t="str">
        <f t="shared" si="2"/>
        <v>0</v>
      </c>
      <c r="P55" s="238" t="str">
        <f t="shared" si="3"/>
        <v>0</v>
      </c>
      <c r="Q55" s="239">
        <f t="shared" si="4"/>
        <v>0</v>
      </c>
    </row>
    <row r="56" spans="1:17" ht="13.8" thickBot="1"/>
    <row r="57" spans="1:17" ht="19.5" customHeight="1" thickBot="1">
      <c r="J57" s="165" t="s">
        <v>182</v>
      </c>
      <c r="K57" s="250">
        <f ca="1">SUM(OFFSET(K11,0,0):K55)</f>
        <v>0</v>
      </c>
      <c r="L57" s="166"/>
      <c r="O57" s="240">
        <f ca="1">SUM(OFFSET(O11,0,0):O55)</f>
        <v>0</v>
      </c>
      <c r="P57" s="240">
        <f ca="1">SUM(OFFSET(P11,0,0):P55)</f>
        <v>0</v>
      </c>
      <c r="Q57" s="240">
        <f ca="1">SUM(OFFSET(Q11,0,0):Q55)</f>
        <v>0</v>
      </c>
    </row>
    <row r="58" spans="1:17" s="167" customFormat="1" ht="16.5" customHeight="1" thickBot="1">
      <c r="B58" s="168"/>
      <c r="J58" s="169"/>
      <c r="K58" s="170"/>
      <c r="O58" s="168" t="s">
        <v>183</v>
      </c>
      <c r="P58" s="168" t="s">
        <v>184</v>
      </c>
      <c r="Q58" s="168" t="s">
        <v>185</v>
      </c>
    </row>
    <row r="59" spans="1:17" ht="19.5" customHeight="1" thickBot="1">
      <c r="J59" s="165"/>
      <c r="K59" s="166"/>
      <c r="N59" s="119" t="s">
        <v>186</v>
      </c>
      <c r="O59" s="241">
        <f ca="1">IFERROR(O$57/($O57+$P57),0)</f>
        <v>0</v>
      </c>
      <c r="P59" s="241">
        <f ca="1">IFERROR(P$57/($O57+$P57),0)</f>
        <v>0</v>
      </c>
      <c r="Q59" s="242">
        <f ca="1">SUM($O$59:$P$59)</f>
        <v>0</v>
      </c>
    </row>
    <row r="60" spans="1:17" ht="19.5" customHeight="1" thickBot="1">
      <c r="J60" s="165"/>
      <c r="K60" s="166"/>
      <c r="N60" s="119" t="s">
        <v>187</v>
      </c>
      <c r="O60" s="243">
        <f ca="1">IFERROR($Q$57*O$59,0)</f>
        <v>0</v>
      </c>
      <c r="P60" s="243">
        <f ca="1">IFERROR($Q$57*P$59,0)</f>
        <v>0</v>
      </c>
      <c r="Q60" s="244">
        <f ca="1">SUM($O$60:$P$60)</f>
        <v>0</v>
      </c>
    </row>
    <row r="61" spans="1:17" ht="19.5" customHeight="1" thickBot="1">
      <c r="J61" s="165"/>
      <c r="K61" s="166"/>
      <c r="M61" s="409" t="s">
        <v>188</v>
      </c>
      <c r="N61" s="410"/>
      <c r="O61" s="245">
        <f ca="1">IFERROR(O$57+O$60,0)</f>
        <v>0</v>
      </c>
      <c r="P61" s="245">
        <f ca="1">IFERROR(P$57+P$60,0)</f>
        <v>0</v>
      </c>
      <c r="Q61" s="246">
        <f ca="1">SUM($O$61:$P$61)</f>
        <v>0</v>
      </c>
    </row>
    <row r="62" spans="1:17" ht="19.5" customHeight="1" thickBot="1">
      <c r="J62" s="165" t="s">
        <v>189</v>
      </c>
      <c r="K62" s="250">
        <f ca="1">K57*0.1</f>
        <v>0</v>
      </c>
      <c r="N62" s="119" t="s">
        <v>190</v>
      </c>
      <c r="O62" s="247">
        <f ca="1">IFERROR($K$62*O$59,0)</f>
        <v>0</v>
      </c>
      <c r="P62" s="247">
        <f ca="1">IFERROR($K$62*P$59,0)</f>
        <v>0</v>
      </c>
      <c r="Q62" s="248">
        <f ca="1">SUM($O$62:$P$62)</f>
        <v>0</v>
      </c>
    </row>
    <row r="63" spans="1:17" ht="19.5" customHeight="1" thickBot="1">
      <c r="J63" s="165"/>
      <c r="K63" s="166"/>
      <c r="O63" s="171" t="s">
        <v>191</v>
      </c>
      <c r="P63" s="172" t="s">
        <v>192</v>
      </c>
    </row>
    <row r="64" spans="1:17" ht="19.5" customHeight="1" thickBot="1">
      <c r="J64" s="165" t="s">
        <v>193</v>
      </c>
      <c r="K64" s="249">
        <f ca="1">IFERROR($K$57+$K$62,0)</f>
        <v>0</v>
      </c>
      <c r="N64" s="119" t="s">
        <v>193</v>
      </c>
      <c r="O64" s="173">
        <f ca="1">IFERROR(SUM(O$61:O$62),0)</f>
        <v>0</v>
      </c>
      <c r="P64" s="249">
        <f ca="1">IFERROR(SUM(P$61:P$62),0)</f>
        <v>0</v>
      </c>
      <c r="Q64" s="249">
        <f ca="1">SUM($Q$61:$Q$62)</f>
        <v>0</v>
      </c>
    </row>
    <row r="66" spans="3:15">
      <c r="M66" s="174"/>
      <c r="N66" s="175" t="s">
        <v>194</v>
      </c>
      <c r="O66" s="176" t="s">
        <v>195</v>
      </c>
    </row>
    <row r="67" spans="3:15">
      <c r="C67" s="174"/>
      <c r="M67" s="175" t="s">
        <v>196</v>
      </c>
      <c r="N67" s="177"/>
      <c r="O67" s="251">
        <f ca="1">O64*N67</f>
        <v>0</v>
      </c>
    </row>
    <row r="68" spans="3:15">
      <c r="C68" s="174"/>
      <c r="M68" s="176" t="s">
        <v>197</v>
      </c>
      <c r="N68" s="177"/>
      <c r="O68" s="251">
        <f ca="1">O64*N68</f>
        <v>0</v>
      </c>
    </row>
    <row r="69" spans="3:15">
      <c r="C69" s="174"/>
    </row>
  </sheetData>
  <mergeCells count="5">
    <mergeCell ref="B4:Q4"/>
    <mergeCell ref="F6:H6"/>
    <mergeCell ref="J6:K6"/>
    <mergeCell ref="M6:Q6"/>
    <mergeCell ref="M61:N61"/>
  </mergeCells>
  <phoneticPr fontId="10"/>
  <conditionalFormatting sqref="Q11:Q55">
    <cfRule type="expression" dxfId="62" priority="1">
      <formula>$E11="（イ）複数項目に係る経費"</formula>
    </cfRule>
  </conditionalFormatting>
  <dataValidations count="1">
    <dataValidation type="list" allowBlank="1" showInputMessage="1" showErrorMessage="1" sqref="E11:E55" xr:uid="{D187B39E-0E00-47BA-B7CE-7DE91F36DB36}">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65" fitToHeight="0" orientation="portrait" cellComments="asDisplayed" r:id="rId1"/>
  <headerFooter>
    <oddHeader xml:space="preserve">&amp;L
</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043F2-8282-40E1-9FEB-456C33584B13}">
  <sheetPr>
    <tabColor rgb="FF00B0F0"/>
    <pageSetUpPr fitToPage="1"/>
  </sheetPr>
  <dimension ref="B1:J24"/>
  <sheetViews>
    <sheetView showGridLines="0" view="pageBreakPreview" zoomScale="80" zoomScaleNormal="100" zoomScaleSheetLayoutView="80" workbookViewId="0">
      <selection activeCell="E20" sqref="E20:I20"/>
    </sheetView>
  </sheetViews>
  <sheetFormatPr defaultColWidth="9" defaultRowHeight="13.2"/>
  <cols>
    <col min="1" max="1" width="6.44140625" style="117" customWidth="1"/>
    <col min="2" max="2" width="7.6640625" style="117" customWidth="1"/>
    <col min="3" max="3" width="25.77734375" style="117" customWidth="1"/>
    <col min="4" max="4" width="6.44140625" style="117" customWidth="1"/>
    <col min="5" max="5" width="27.6640625" style="117" customWidth="1"/>
    <col min="6" max="6" width="32.109375" style="197" customWidth="1"/>
    <col min="7" max="7" width="30.44140625" style="197" customWidth="1"/>
    <col min="8" max="9" width="31.21875" style="197" customWidth="1"/>
    <col min="10" max="10" width="5" style="117" customWidth="1"/>
    <col min="11" max="16384" width="9" style="117"/>
  </cols>
  <sheetData>
    <row r="1" spans="2:10" ht="14.4">
      <c r="J1" s="198" t="s">
        <v>232</v>
      </c>
    </row>
    <row r="3" spans="2:10" s="199" customFormat="1" ht="27.75" customHeight="1">
      <c r="B3" s="401" t="s">
        <v>241</v>
      </c>
      <c r="C3" s="401"/>
      <c r="D3" s="401"/>
      <c r="E3" s="401"/>
      <c r="F3" s="401"/>
      <c r="G3" s="401"/>
      <c r="H3" s="401"/>
      <c r="I3" s="401"/>
    </row>
    <row r="4" spans="2:10" s="199" customFormat="1" ht="14.25" customHeight="1">
      <c r="B4" s="200"/>
      <c r="C4" s="200"/>
      <c r="D4" s="200"/>
      <c r="E4" s="200"/>
      <c r="F4" s="200"/>
      <c r="G4" s="200"/>
      <c r="H4" s="200"/>
      <c r="I4" s="200"/>
    </row>
    <row r="5" spans="2:10" s="199" customFormat="1" ht="27.75" customHeight="1">
      <c r="B5" s="424" t="s">
        <v>120</v>
      </c>
      <c r="C5" s="424"/>
      <c r="D5" s="424" t="s">
        <v>121</v>
      </c>
      <c r="E5" s="424"/>
      <c r="F5" s="201" t="s">
        <v>157</v>
      </c>
      <c r="G5" s="201" t="s">
        <v>158</v>
      </c>
      <c r="H5" s="424" t="s">
        <v>159</v>
      </c>
      <c r="I5" s="424"/>
    </row>
    <row r="6" spans="2:10" s="199" customFormat="1" ht="27.75" customHeight="1">
      <c r="B6" s="425">
        <f>'02_様式6-1'!B7</f>
        <v>0</v>
      </c>
      <c r="C6" s="426"/>
      <c r="D6" s="427">
        <f>'02_様式6-1'!G7</f>
        <v>0</v>
      </c>
      <c r="E6" s="427"/>
      <c r="F6" s="256">
        <f>'02_様式6-1'!B8</f>
        <v>0</v>
      </c>
      <c r="G6" s="256" t="s">
        <v>218</v>
      </c>
      <c r="H6" s="427">
        <f>'02_様式6-1'!B10</f>
        <v>0</v>
      </c>
      <c r="I6" s="427"/>
    </row>
    <row r="7" spans="2:10" s="199" customFormat="1" ht="13.5" customHeight="1">
      <c r="B7" s="202"/>
      <c r="C7" s="202"/>
      <c r="D7" s="202"/>
      <c r="E7" s="202"/>
      <c r="F7" s="202"/>
      <c r="G7" s="202"/>
      <c r="H7" s="202"/>
      <c r="I7" s="202"/>
    </row>
    <row r="8" spans="2:10" ht="30" customHeight="1">
      <c r="B8" s="415" t="s">
        <v>198</v>
      </c>
      <c r="C8" s="417" t="s">
        <v>199</v>
      </c>
      <c r="D8" s="416" t="s">
        <v>200</v>
      </c>
      <c r="E8" s="418" t="s">
        <v>240</v>
      </c>
      <c r="F8" s="419"/>
      <c r="G8" s="419"/>
      <c r="H8" s="419"/>
      <c r="I8" s="420"/>
    </row>
    <row r="9" spans="2:10" ht="66" customHeight="1">
      <c r="B9" s="416"/>
      <c r="C9" s="417"/>
      <c r="D9" s="416"/>
      <c r="E9" s="421"/>
      <c r="F9" s="422"/>
      <c r="G9" s="422"/>
      <c r="H9" s="422"/>
      <c r="I9" s="423"/>
    </row>
    <row r="10" spans="2:10" ht="35.25" customHeight="1">
      <c r="B10" s="203">
        <v>1</v>
      </c>
      <c r="C10" s="257" t="str">
        <f>_xlfn.XLOOKUP(B10,'05_見積書整理表'!B:B,'05_見積書整理表'!D:D,"")</f>
        <v/>
      </c>
      <c r="D10" s="258" t="str">
        <f>_xlfn.XLOOKUP(B10,'05_見積書整理表'!B:B,'05_見積書整理表'!G:G,"")</f>
        <v/>
      </c>
      <c r="E10" s="411"/>
      <c r="F10" s="412"/>
      <c r="G10" s="412"/>
      <c r="H10" s="412"/>
      <c r="I10" s="412"/>
    </row>
    <row r="11" spans="2:10" ht="35.25" customHeight="1">
      <c r="B11" s="203">
        <v>2</v>
      </c>
      <c r="C11" s="257" t="str">
        <f>_xlfn.XLOOKUP(B11,'05_見積書整理表'!B:B,'05_見積書整理表'!D:D,"")</f>
        <v/>
      </c>
      <c r="D11" s="258" t="str">
        <f>_xlfn.XLOOKUP(B11,'05_見積書整理表'!B:B,'05_見積書整理表'!G:G,"")</f>
        <v/>
      </c>
      <c r="E11" s="413"/>
      <c r="F11" s="414"/>
      <c r="G11" s="414"/>
      <c r="H11" s="414"/>
      <c r="I11" s="414"/>
    </row>
    <row r="12" spans="2:10" ht="35.25" customHeight="1">
      <c r="B12" s="203">
        <v>3</v>
      </c>
      <c r="C12" s="257" t="str">
        <f>_xlfn.XLOOKUP(B12,'05_見積書整理表'!B:B,'05_見積書整理表'!D:D,"")</f>
        <v/>
      </c>
      <c r="D12" s="258" t="str">
        <f>_xlfn.XLOOKUP(B12,'05_見積書整理表'!B:B,'05_見積書整理表'!G:G,"")</f>
        <v/>
      </c>
      <c r="E12" s="411"/>
      <c r="F12" s="412"/>
      <c r="G12" s="412"/>
      <c r="H12" s="412"/>
      <c r="I12" s="412"/>
    </row>
    <row r="13" spans="2:10" ht="35.25" customHeight="1">
      <c r="B13" s="203">
        <v>4</v>
      </c>
      <c r="C13" s="257" t="str">
        <f>_xlfn.XLOOKUP(B13,'05_見積書整理表'!B:B,'05_見積書整理表'!D:D,"")</f>
        <v/>
      </c>
      <c r="D13" s="258" t="str">
        <f>_xlfn.XLOOKUP(B13,'05_見積書整理表'!B:B,'05_見積書整理表'!G:G,"")</f>
        <v/>
      </c>
      <c r="E13" s="413"/>
      <c r="F13" s="414"/>
      <c r="G13" s="414"/>
      <c r="H13" s="414"/>
      <c r="I13" s="414"/>
    </row>
    <row r="14" spans="2:10" ht="35.25" customHeight="1">
      <c r="B14" s="203">
        <v>5</v>
      </c>
      <c r="C14" s="257" t="str">
        <f>_xlfn.XLOOKUP(B14,'05_見積書整理表'!B:B,'05_見積書整理表'!D:D,"")</f>
        <v/>
      </c>
      <c r="D14" s="258" t="str">
        <f>_xlfn.XLOOKUP(B14,'05_見積書整理表'!B:B,'05_見積書整理表'!G:G,"")</f>
        <v/>
      </c>
      <c r="E14" s="411"/>
      <c r="F14" s="412"/>
      <c r="G14" s="412"/>
      <c r="H14" s="412"/>
      <c r="I14" s="412"/>
    </row>
    <row r="15" spans="2:10" ht="35.25" customHeight="1">
      <c r="B15" s="203">
        <v>6</v>
      </c>
      <c r="C15" s="257" t="str">
        <f>_xlfn.XLOOKUP(B15,'05_見積書整理表'!B:B,'05_見積書整理表'!D:D,"")</f>
        <v/>
      </c>
      <c r="D15" s="258" t="str">
        <f>_xlfn.XLOOKUP(B15,'05_見積書整理表'!B:B,'05_見積書整理表'!G:G,"")</f>
        <v/>
      </c>
      <c r="E15" s="413"/>
      <c r="F15" s="414"/>
      <c r="G15" s="414"/>
      <c r="H15" s="414"/>
      <c r="I15" s="414"/>
    </row>
    <row r="16" spans="2:10" ht="35.25" customHeight="1">
      <c r="B16" s="203">
        <v>7</v>
      </c>
      <c r="C16" s="257" t="str">
        <f>_xlfn.XLOOKUP(B16,'05_見積書整理表'!B:B,'05_見積書整理表'!D:D,"")</f>
        <v/>
      </c>
      <c r="D16" s="258" t="str">
        <f>_xlfn.XLOOKUP(B16,'05_見積書整理表'!B:B,'05_見積書整理表'!G:G,"")</f>
        <v/>
      </c>
      <c r="E16" s="411"/>
      <c r="F16" s="412"/>
      <c r="G16" s="412"/>
      <c r="H16" s="412"/>
      <c r="I16" s="412"/>
    </row>
    <row r="17" spans="2:9" ht="35.25" customHeight="1">
      <c r="B17" s="203">
        <v>8</v>
      </c>
      <c r="C17" s="257" t="str">
        <f>_xlfn.XLOOKUP(B17,'05_見積書整理表'!B:B,'05_見積書整理表'!D:D,"")</f>
        <v/>
      </c>
      <c r="D17" s="258" t="str">
        <f>_xlfn.XLOOKUP(B17,'05_見積書整理表'!B:B,'05_見積書整理表'!G:G,"")</f>
        <v/>
      </c>
      <c r="E17" s="413"/>
      <c r="F17" s="414"/>
      <c r="G17" s="414"/>
      <c r="H17" s="414"/>
      <c r="I17" s="414"/>
    </row>
    <row r="18" spans="2:9" ht="35.25" customHeight="1">
      <c r="B18" s="203">
        <v>9</v>
      </c>
      <c r="C18" s="257" t="str">
        <f>_xlfn.XLOOKUP(B18,'05_見積書整理表'!B:B,'05_見積書整理表'!D:D,"")</f>
        <v/>
      </c>
      <c r="D18" s="258" t="str">
        <f>_xlfn.XLOOKUP(B18,'05_見積書整理表'!B:B,'05_見積書整理表'!G:G,"")</f>
        <v/>
      </c>
      <c r="E18" s="411"/>
      <c r="F18" s="412"/>
      <c r="G18" s="412"/>
      <c r="H18" s="412"/>
      <c r="I18" s="412"/>
    </row>
    <row r="19" spans="2:9" ht="35.25" customHeight="1">
      <c r="B19" s="203">
        <v>10</v>
      </c>
      <c r="C19" s="257" t="str">
        <f>_xlfn.XLOOKUP(B19,'05_見積書整理表'!B:B,'05_見積書整理表'!D:D,"")</f>
        <v/>
      </c>
      <c r="D19" s="258" t="str">
        <f>_xlfn.XLOOKUP(B19,'05_見積書整理表'!B:B,'05_見積書整理表'!G:G,"")</f>
        <v/>
      </c>
      <c r="E19" s="413"/>
      <c r="F19" s="414"/>
      <c r="G19" s="414"/>
      <c r="H19" s="414"/>
      <c r="I19" s="414"/>
    </row>
    <row r="20" spans="2:9" ht="35.25" customHeight="1">
      <c r="B20" s="203">
        <v>11</v>
      </c>
      <c r="C20" s="257" t="str">
        <f>_xlfn.XLOOKUP(B20,'05_見積書整理表'!B:B,'05_見積書整理表'!D:D,"")</f>
        <v/>
      </c>
      <c r="D20" s="258" t="str">
        <f>_xlfn.XLOOKUP(B20,'05_見積書整理表'!B:B,'05_見積書整理表'!G:G,"")</f>
        <v/>
      </c>
      <c r="E20" s="411"/>
      <c r="F20" s="412"/>
      <c r="G20" s="412"/>
      <c r="H20" s="412"/>
      <c r="I20" s="412"/>
    </row>
    <row r="21" spans="2:9" ht="35.25" customHeight="1">
      <c r="B21" s="203">
        <v>12</v>
      </c>
      <c r="C21" s="257" t="str">
        <f>_xlfn.XLOOKUP(B21,'05_見積書整理表'!B:B,'05_見積書整理表'!D:D,"")</f>
        <v/>
      </c>
      <c r="D21" s="258" t="str">
        <f>_xlfn.XLOOKUP(B21,'05_見積書整理表'!B:B,'05_見積書整理表'!G:G,"")</f>
        <v/>
      </c>
      <c r="E21" s="413"/>
      <c r="F21" s="414"/>
      <c r="G21" s="414"/>
      <c r="H21" s="414"/>
      <c r="I21" s="414"/>
    </row>
    <row r="22" spans="2:9" ht="35.25" customHeight="1">
      <c r="B22" s="203">
        <v>13</v>
      </c>
      <c r="C22" s="257" t="str">
        <f>_xlfn.XLOOKUP(B22,'05_見積書整理表'!B:B,'05_見積書整理表'!D:D,"")</f>
        <v/>
      </c>
      <c r="D22" s="258" t="str">
        <f>_xlfn.XLOOKUP(B22,'05_見積書整理表'!B:B,'05_見積書整理表'!G:G,"")</f>
        <v/>
      </c>
      <c r="E22" s="411"/>
      <c r="F22" s="412"/>
      <c r="G22" s="412"/>
      <c r="H22" s="412"/>
      <c r="I22" s="412"/>
    </row>
    <row r="23" spans="2:9" ht="35.25" customHeight="1">
      <c r="B23" s="203">
        <v>14</v>
      </c>
      <c r="C23" s="257" t="str">
        <f>_xlfn.XLOOKUP(B23,'05_見積書整理表'!B:B,'05_見積書整理表'!D:D,"")</f>
        <v/>
      </c>
      <c r="D23" s="258" t="str">
        <f>_xlfn.XLOOKUP(B23,'05_見積書整理表'!B:B,'05_見積書整理表'!G:G,"")</f>
        <v/>
      </c>
      <c r="E23" s="413"/>
      <c r="F23" s="414"/>
      <c r="G23" s="414"/>
      <c r="H23" s="414"/>
      <c r="I23" s="414"/>
    </row>
    <row r="24" spans="2:9" ht="35.25" customHeight="1">
      <c r="B24" s="203">
        <v>15</v>
      </c>
      <c r="C24" s="257" t="str">
        <f>_xlfn.XLOOKUP(B24,'05_見積書整理表'!B:B,'05_見積書整理表'!D:D,"")</f>
        <v/>
      </c>
      <c r="D24" s="258" t="str">
        <f>_xlfn.XLOOKUP(B24,'05_見積書整理表'!B:B,'05_見積書整理表'!G:G,"")</f>
        <v/>
      </c>
      <c r="E24" s="411"/>
      <c r="F24" s="412"/>
      <c r="G24" s="412"/>
      <c r="H24" s="412"/>
      <c r="I24" s="412"/>
    </row>
  </sheetData>
  <mergeCells count="26">
    <mergeCell ref="B3:I3"/>
    <mergeCell ref="B5:C5"/>
    <mergeCell ref="D5:E5"/>
    <mergeCell ref="H5:I5"/>
    <mergeCell ref="B6:C6"/>
    <mergeCell ref="D6:E6"/>
    <mergeCell ref="H6:I6"/>
    <mergeCell ref="E17:I17"/>
    <mergeCell ref="B8:B9"/>
    <mergeCell ref="C8:C9"/>
    <mergeCell ref="D8:D9"/>
    <mergeCell ref="E8:I9"/>
    <mergeCell ref="E10:I10"/>
    <mergeCell ref="E11:I11"/>
    <mergeCell ref="E12:I12"/>
    <mergeCell ref="E13:I13"/>
    <mergeCell ref="E14:I14"/>
    <mergeCell ref="E15:I15"/>
    <mergeCell ref="E16:I16"/>
    <mergeCell ref="E24:I24"/>
    <mergeCell ref="E18:I18"/>
    <mergeCell ref="E19:I19"/>
    <mergeCell ref="E20:I20"/>
    <mergeCell ref="E21:I21"/>
    <mergeCell ref="E22:I22"/>
    <mergeCell ref="E23:I23"/>
  </mergeCells>
  <phoneticPr fontId="10"/>
  <conditionalFormatting sqref="E10:I10">
    <cfRule type="expression" dxfId="61" priority="20">
      <formula>$E$10&lt;&gt;""</formula>
    </cfRule>
    <cfRule type="expression" dxfId="60" priority="40">
      <formula>$C$10&lt;&gt;""</formula>
    </cfRule>
  </conditionalFormatting>
  <conditionalFormatting sqref="E11:I11">
    <cfRule type="expression" dxfId="59" priority="19">
      <formula>$E$11&lt;&gt;""</formula>
    </cfRule>
    <cfRule type="expression" dxfId="58" priority="39">
      <formula>$C$11&lt;&gt;""</formula>
    </cfRule>
  </conditionalFormatting>
  <conditionalFormatting sqref="E12:I12">
    <cfRule type="expression" dxfId="57" priority="18">
      <formula>$E$12&lt;&gt;""</formula>
    </cfRule>
    <cfRule type="expression" dxfId="56" priority="38">
      <formula>$C$12&lt;&gt;""</formula>
    </cfRule>
  </conditionalFormatting>
  <conditionalFormatting sqref="E13:I13">
    <cfRule type="expression" dxfId="55" priority="17">
      <formula>$E$13&lt;&gt;""</formula>
    </cfRule>
    <cfRule type="expression" dxfId="54" priority="37">
      <formula>$C$13&lt;&gt;""</formula>
    </cfRule>
  </conditionalFormatting>
  <conditionalFormatting sqref="E14:I14">
    <cfRule type="expression" dxfId="53" priority="16">
      <formula>$E$14&lt;&gt;""</formula>
    </cfRule>
    <cfRule type="expression" dxfId="52" priority="36">
      <formula>$C$14&lt;&gt;""</formula>
    </cfRule>
  </conditionalFormatting>
  <conditionalFormatting sqref="E15:I15">
    <cfRule type="expression" dxfId="51" priority="15">
      <formula>$E$15&lt;&gt;""</formula>
    </cfRule>
    <cfRule type="expression" dxfId="50" priority="35">
      <formula>$C$15&lt;&gt;""</formula>
    </cfRule>
  </conditionalFormatting>
  <conditionalFormatting sqref="E16:I16">
    <cfRule type="expression" dxfId="49" priority="14">
      <formula>$E$16&lt;&gt;""</formula>
    </cfRule>
    <cfRule type="expression" dxfId="48" priority="34">
      <formula>$C$16&lt;&gt;""</formula>
    </cfRule>
  </conditionalFormatting>
  <conditionalFormatting sqref="E17:I17">
    <cfRule type="expression" dxfId="47" priority="13">
      <formula>$E$17&lt;&gt;""</formula>
    </cfRule>
    <cfRule type="expression" dxfId="46" priority="33">
      <formula>$C$17&lt;&gt;""</formula>
    </cfRule>
  </conditionalFormatting>
  <conditionalFormatting sqref="E18:I18">
    <cfRule type="expression" dxfId="45" priority="12">
      <formula>$E$18&lt;&gt;""</formula>
    </cfRule>
    <cfRule type="expression" dxfId="44" priority="32">
      <formula>$C$18&lt;&gt;""</formula>
    </cfRule>
  </conditionalFormatting>
  <conditionalFormatting sqref="E19:I19">
    <cfRule type="expression" dxfId="43" priority="11">
      <formula>$E$19&lt;&gt;""</formula>
    </cfRule>
    <cfRule type="expression" dxfId="42" priority="31">
      <formula>$C$19&lt;&gt;""</formula>
    </cfRule>
  </conditionalFormatting>
  <conditionalFormatting sqref="E20:I20">
    <cfRule type="expression" dxfId="41" priority="10">
      <formula>$E$20&lt;&gt;""</formula>
    </cfRule>
    <cfRule type="expression" dxfId="40" priority="30">
      <formula>$C$20&lt;&gt;""</formula>
    </cfRule>
  </conditionalFormatting>
  <conditionalFormatting sqref="E21:I21">
    <cfRule type="expression" dxfId="39" priority="9">
      <formula>$E$21&lt;&gt;""</formula>
    </cfRule>
    <cfRule type="expression" dxfId="38" priority="29">
      <formula>$C$21&lt;&gt;""</formula>
    </cfRule>
  </conditionalFormatting>
  <conditionalFormatting sqref="E22:I22">
    <cfRule type="expression" dxfId="37" priority="8">
      <formula>$E$22&lt;&gt;""</formula>
    </cfRule>
    <cfRule type="expression" dxfId="36" priority="28">
      <formula>$C$22&lt;&gt;""</formula>
    </cfRule>
  </conditionalFormatting>
  <conditionalFormatting sqref="E23:I23">
    <cfRule type="expression" dxfId="35" priority="7">
      <formula>$E$23&lt;&gt;""</formula>
    </cfRule>
    <cfRule type="expression" dxfId="34" priority="27">
      <formula>$C$23&lt;&gt;""</formula>
    </cfRule>
  </conditionalFormatting>
  <conditionalFormatting sqref="E24:I24">
    <cfRule type="expression" dxfId="33" priority="6">
      <formula>$E$24&lt;&gt;""</formula>
    </cfRule>
    <cfRule type="expression" dxfId="32" priority="26">
      <formula>$C$24&lt;&gt;""</formula>
    </cfRule>
  </conditionalFormatting>
  <dataValidations count="1">
    <dataValidation showDropDown="1" showInputMessage="1" showErrorMessage="1" sqref="H6:I6" xr:uid="{5F29F92E-EFAE-4B81-951C-D9943E8948BC}"/>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2F9CE-C9E6-4E99-BE9C-9AABAFE9F652}">
  <sheetPr>
    <tabColor rgb="FF00B0F0"/>
    <pageSetUpPr fitToPage="1"/>
  </sheetPr>
  <dimension ref="B1:J24"/>
  <sheetViews>
    <sheetView showGridLines="0" view="pageBreakPreview" zoomScale="80" zoomScaleNormal="100" zoomScaleSheetLayoutView="80" workbookViewId="0">
      <selection activeCell="B10" sqref="B10:B24"/>
    </sheetView>
  </sheetViews>
  <sheetFormatPr defaultColWidth="9" defaultRowHeight="13.2"/>
  <cols>
    <col min="1" max="1" width="6.44140625" style="117" customWidth="1"/>
    <col min="2" max="2" width="7.6640625" style="117" customWidth="1"/>
    <col min="3" max="3" width="25.77734375" style="117" customWidth="1"/>
    <col min="4" max="4" width="6.44140625" style="117" customWidth="1"/>
    <col min="5" max="5" width="27.6640625" style="117" customWidth="1"/>
    <col min="6" max="6" width="32.109375" style="197" customWidth="1"/>
    <col min="7" max="7" width="30.44140625" style="197" customWidth="1"/>
    <col min="8" max="9" width="31.21875" style="197" customWidth="1"/>
    <col min="10" max="10" width="5" style="117" customWidth="1"/>
    <col min="11" max="16384" width="9" style="117"/>
  </cols>
  <sheetData>
    <row r="1" spans="2:10" ht="14.4">
      <c r="J1" s="198" t="s">
        <v>232</v>
      </c>
    </row>
    <row r="3" spans="2:10" s="199" customFormat="1" ht="27.75" customHeight="1">
      <c r="B3" s="401" t="s">
        <v>242</v>
      </c>
      <c r="C3" s="401"/>
      <c r="D3" s="401"/>
      <c r="E3" s="401"/>
      <c r="F3" s="401"/>
      <c r="G3" s="401"/>
      <c r="H3" s="401"/>
      <c r="I3" s="401"/>
    </row>
    <row r="4" spans="2:10" s="199" customFormat="1" ht="14.25" customHeight="1">
      <c r="B4" s="200"/>
      <c r="C4" s="200"/>
      <c r="D4" s="200"/>
      <c r="E4" s="200"/>
      <c r="F4" s="200"/>
      <c r="G4" s="200"/>
      <c r="H4" s="200"/>
      <c r="I4" s="200"/>
    </row>
    <row r="5" spans="2:10" s="199" customFormat="1" ht="27.75" customHeight="1">
      <c r="B5" s="424" t="s">
        <v>120</v>
      </c>
      <c r="C5" s="424"/>
      <c r="D5" s="424" t="s">
        <v>121</v>
      </c>
      <c r="E5" s="424"/>
      <c r="F5" s="201" t="s">
        <v>157</v>
      </c>
      <c r="G5" s="201" t="s">
        <v>158</v>
      </c>
      <c r="H5" s="424" t="s">
        <v>159</v>
      </c>
      <c r="I5" s="424"/>
    </row>
    <row r="6" spans="2:10" s="199" customFormat="1" ht="27.75" customHeight="1">
      <c r="B6" s="425">
        <f>'02_様式6-1'!B7</f>
        <v>0</v>
      </c>
      <c r="C6" s="426"/>
      <c r="D6" s="427">
        <f>'02_様式6-1'!G7</f>
        <v>0</v>
      </c>
      <c r="E6" s="427"/>
      <c r="F6" s="256">
        <f>'02_様式6-1'!B8</f>
        <v>0</v>
      </c>
      <c r="G6" s="256" t="s">
        <v>218</v>
      </c>
      <c r="H6" s="427">
        <f>'02_様式6-1'!B10</f>
        <v>0</v>
      </c>
      <c r="I6" s="427"/>
    </row>
    <row r="7" spans="2:10" s="199" customFormat="1" ht="13.5" customHeight="1">
      <c r="B7" s="202"/>
      <c r="C7" s="202"/>
      <c r="D7" s="202"/>
      <c r="E7" s="202"/>
      <c r="F7" s="202"/>
      <c r="G7" s="202"/>
      <c r="H7" s="202"/>
      <c r="I7" s="202"/>
    </row>
    <row r="8" spans="2:10" ht="30" customHeight="1">
      <c r="B8" s="415" t="s">
        <v>198</v>
      </c>
      <c r="C8" s="417" t="s">
        <v>199</v>
      </c>
      <c r="D8" s="416" t="s">
        <v>200</v>
      </c>
      <c r="E8" s="418" t="s">
        <v>240</v>
      </c>
      <c r="F8" s="419"/>
      <c r="G8" s="419"/>
      <c r="H8" s="419"/>
      <c r="I8" s="420"/>
    </row>
    <row r="9" spans="2:10" ht="66" customHeight="1">
      <c r="B9" s="416"/>
      <c r="C9" s="417"/>
      <c r="D9" s="416"/>
      <c r="E9" s="421"/>
      <c r="F9" s="422"/>
      <c r="G9" s="422"/>
      <c r="H9" s="422"/>
      <c r="I9" s="423"/>
    </row>
    <row r="10" spans="2:10" ht="35.25" customHeight="1">
      <c r="B10" s="261" t="s">
        <v>20</v>
      </c>
      <c r="C10" s="257" t="str">
        <f>_xlfn.XLOOKUP(B10,'05_見積書整理表'!B:B,'05_見積書整理表'!D:D,"")</f>
        <v/>
      </c>
      <c r="D10" s="258" t="str">
        <f>_xlfn.XLOOKUP(B10,'05_見積書整理表'!B:B,'05_見積書整理表'!G:G,"")</f>
        <v/>
      </c>
      <c r="E10" s="411"/>
      <c r="F10" s="412"/>
      <c r="G10" s="412"/>
      <c r="H10" s="412"/>
      <c r="I10" s="412"/>
    </row>
    <row r="11" spans="2:10" ht="35.25" customHeight="1">
      <c r="B11" s="261" t="s">
        <v>22</v>
      </c>
      <c r="C11" s="257" t="str">
        <f>_xlfn.XLOOKUP(B11,'05_見積書整理表'!B:B,'05_見積書整理表'!D:D,"")</f>
        <v/>
      </c>
      <c r="D11" s="258" t="str">
        <f>_xlfn.XLOOKUP(B11,'05_見積書整理表'!B:B,'05_見積書整理表'!G:G,"")</f>
        <v/>
      </c>
      <c r="E11" s="413"/>
      <c r="F11" s="414"/>
      <c r="G11" s="414"/>
      <c r="H11" s="414"/>
      <c r="I11" s="414"/>
    </row>
    <row r="12" spans="2:10" ht="35.25" customHeight="1">
      <c r="B12" s="261" t="s">
        <v>23</v>
      </c>
      <c r="C12" s="257" t="str">
        <f>_xlfn.XLOOKUP(B12,'05_見積書整理表'!B:B,'05_見積書整理表'!D:D,"")</f>
        <v/>
      </c>
      <c r="D12" s="258" t="str">
        <f>_xlfn.XLOOKUP(B12,'05_見積書整理表'!B:B,'05_見積書整理表'!G:G,"")</f>
        <v/>
      </c>
      <c r="E12" s="411"/>
      <c r="F12" s="412"/>
      <c r="G12" s="412"/>
      <c r="H12" s="412"/>
      <c r="I12" s="412"/>
    </row>
    <row r="13" spans="2:10" ht="35.25" customHeight="1">
      <c r="B13" s="261" t="s">
        <v>25</v>
      </c>
      <c r="C13" s="257" t="str">
        <f>_xlfn.XLOOKUP(B13,'05_見積書整理表'!B:B,'05_見積書整理表'!D:D,"")</f>
        <v/>
      </c>
      <c r="D13" s="258" t="str">
        <f>_xlfn.XLOOKUP(B13,'05_見積書整理表'!B:B,'05_見積書整理表'!G:G,"")</f>
        <v/>
      </c>
      <c r="E13" s="413"/>
      <c r="F13" s="414"/>
      <c r="G13" s="414"/>
      <c r="H13" s="414"/>
      <c r="I13" s="414"/>
    </row>
    <row r="14" spans="2:10" ht="35.25" customHeight="1">
      <c r="B14" s="261" t="s">
        <v>26</v>
      </c>
      <c r="C14" s="257" t="str">
        <f>_xlfn.XLOOKUP(B14,'05_見積書整理表'!B:B,'05_見積書整理表'!D:D,"")</f>
        <v/>
      </c>
      <c r="D14" s="258" t="str">
        <f>_xlfn.XLOOKUP(B14,'05_見積書整理表'!B:B,'05_見積書整理表'!G:G,"")</f>
        <v/>
      </c>
      <c r="E14" s="411"/>
      <c r="F14" s="412"/>
      <c r="G14" s="412"/>
      <c r="H14" s="412"/>
      <c r="I14" s="412"/>
    </row>
    <row r="15" spans="2:10" ht="35.25" customHeight="1">
      <c r="B15" s="261" t="s">
        <v>27</v>
      </c>
      <c r="C15" s="257" t="str">
        <f>_xlfn.XLOOKUP(B15,'05_見積書整理表'!B:B,'05_見積書整理表'!D:D,"")</f>
        <v/>
      </c>
      <c r="D15" s="258" t="str">
        <f>_xlfn.XLOOKUP(B15,'05_見積書整理表'!B:B,'05_見積書整理表'!G:G,"")</f>
        <v/>
      </c>
      <c r="E15" s="413"/>
      <c r="F15" s="414"/>
      <c r="G15" s="414"/>
      <c r="H15" s="414"/>
      <c r="I15" s="414"/>
    </row>
    <row r="16" spans="2:10" ht="35.25" customHeight="1">
      <c r="B16" s="261" t="s">
        <v>29</v>
      </c>
      <c r="C16" s="257" t="str">
        <f>_xlfn.XLOOKUP(B16,'05_見積書整理表'!B:B,'05_見積書整理表'!D:D,"")</f>
        <v/>
      </c>
      <c r="D16" s="258" t="str">
        <f>_xlfn.XLOOKUP(B16,'05_見積書整理表'!B:B,'05_見積書整理表'!G:G,"")</f>
        <v/>
      </c>
      <c r="E16" s="411"/>
      <c r="F16" s="412"/>
      <c r="G16" s="412"/>
      <c r="H16" s="412"/>
      <c r="I16" s="412"/>
    </row>
    <row r="17" spans="2:9" ht="35.25" customHeight="1">
      <c r="B17" s="261" t="s">
        <v>30</v>
      </c>
      <c r="C17" s="257" t="str">
        <f>_xlfn.XLOOKUP(B17,'05_見積書整理表'!B:B,'05_見積書整理表'!D:D,"")</f>
        <v/>
      </c>
      <c r="D17" s="258" t="str">
        <f>_xlfn.XLOOKUP(B17,'05_見積書整理表'!B:B,'05_見積書整理表'!G:G,"")</f>
        <v/>
      </c>
      <c r="E17" s="413"/>
      <c r="F17" s="414"/>
      <c r="G17" s="414"/>
      <c r="H17" s="414"/>
      <c r="I17" s="414"/>
    </row>
    <row r="18" spans="2:9" ht="35.25" customHeight="1">
      <c r="B18" s="261" t="s">
        <v>31</v>
      </c>
      <c r="C18" s="257" t="str">
        <f>_xlfn.XLOOKUP(B18,'05_見積書整理表'!B:B,'05_見積書整理表'!D:D,"")</f>
        <v/>
      </c>
      <c r="D18" s="258" t="str">
        <f>_xlfn.XLOOKUP(B18,'05_見積書整理表'!B:B,'05_見積書整理表'!G:G,"")</f>
        <v/>
      </c>
      <c r="E18" s="411"/>
      <c r="F18" s="412"/>
      <c r="G18" s="412"/>
      <c r="H18" s="412"/>
      <c r="I18" s="412"/>
    </row>
    <row r="19" spans="2:9" ht="35.25" customHeight="1">
      <c r="B19" s="261" t="s">
        <v>33</v>
      </c>
      <c r="C19" s="257" t="str">
        <f>_xlfn.XLOOKUP(B19,'05_見積書整理表'!B:B,'05_見積書整理表'!D:D,"")</f>
        <v/>
      </c>
      <c r="D19" s="258" t="str">
        <f>_xlfn.XLOOKUP(B19,'05_見積書整理表'!B:B,'05_見積書整理表'!G:G,"")</f>
        <v/>
      </c>
      <c r="E19" s="413"/>
      <c r="F19" s="414"/>
      <c r="G19" s="414"/>
      <c r="H19" s="414"/>
      <c r="I19" s="414"/>
    </row>
    <row r="20" spans="2:9" ht="35.25" customHeight="1">
      <c r="B20" s="261" t="s">
        <v>35</v>
      </c>
      <c r="C20" s="257" t="str">
        <f>_xlfn.XLOOKUP(B20,'05_見積書整理表'!B:B,'05_見積書整理表'!D:D,"")</f>
        <v/>
      </c>
      <c r="D20" s="258" t="str">
        <f>_xlfn.XLOOKUP(B20,'05_見積書整理表'!B:B,'05_見積書整理表'!G:G,"")</f>
        <v/>
      </c>
      <c r="E20" s="411"/>
      <c r="F20" s="412"/>
      <c r="G20" s="412"/>
      <c r="H20" s="412"/>
      <c r="I20" s="412"/>
    </row>
    <row r="21" spans="2:9" ht="35.25" customHeight="1">
      <c r="B21" s="261" t="s">
        <v>243</v>
      </c>
      <c r="C21" s="257" t="str">
        <f>_xlfn.XLOOKUP(B21,'05_見積書整理表'!B:B,'05_見積書整理表'!D:D,"")</f>
        <v/>
      </c>
      <c r="D21" s="258" t="str">
        <f>_xlfn.XLOOKUP(B21,'05_見積書整理表'!B:B,'05_見積書整理表'!G:G,"")</f>
        <v/>
      </c>
      <c r="E21" s="413"/>
      <c r="F21" s="414"/>
      <c r="G21" s="414"/>
      <c r="H21" s="414"/>
      <c r="I21" s="414"/>
    </row>
    <row r="22" spans="2:9" ht="35.25" customHeight="1">
      <c r="B22" s="261" t="s">
        <v>244</v>
      </c>
      <c r="C22" s="257" t="str">
        <f>_xlfn.XLOOKUP(B22,'05_見積書整理表'!B:B,'05_見積書整理表'!D:D,"")</f>
        <v/>
      </c>
      <c r="D22" s="258" t="str">
        <f>_xlfn.XLOOKUP(B22,'05_見積書整理表'!B:B,'05_見積書整理表'!G:G,"")</f>
        <v/>
      </c>
      <c r="E22" s="411"/>
      <c r="F22" s="412"/>
      <c r="G22" s="412"/>
      <c r="H22" s="412"/>
      <c r="I22" s="412"/>
    </row>
    <row r="23" spans="2:9" ht="35.25" customHeight="1">
      <c r="B23" s="261" t="s">
        <v>245</v>
      </c>
      <c r="C23" s="257" t="str">
        <f>_xlfn.XLOOKUP(B23,'05_見積書整理表'!B:B,'05_見積書整理表'!D:D,"")</f>
        <v/>
      </c>
      <c r="D23" s="258" t="str">
        <f>_xlfn.XLOOKUP(B23,'05_見積書整理表'!B:B,'05_見積書整理表'!G:G,"")</f>
        <v/>
      </c>
      <c r="E23" s="413"/>
      <c r="F23" s="414"/>
      <c r="G23" s="414"/>
      <c r="H23" s="414"/>
      <c r="I23" s="414"/>
    </row>
    <row r="24" spans="2:9" ht="35.25" customHeight="1">
      <c r="B24" s="261" t="s">
        <v>246</v>
      </c>
      <c r="C24" s="257" t="str">
        <f>_xlfn.XLOOKUP(B24,'05_見積書整理表'!B:B,'05_見積書整理表'!D:D,"")</f>
        <v/>
      </c>
      <c r="D24" s="258" t="str">
        <f>_xlfn.XLOOKUP(B24,'05_見積書整理表'!B:B,'05_見積書整理表'!G:G,"")</f>
        <v/>
      </c>
      <c r="E24" s="411"/>
      <c r="F24" s="412"/>
      <c r="G24" s="412"/>
      <c r="H24" s="412"/>
      <c r="I24" s="412"/>
    </row>
  </sheetData>
  <mergeCells count="26">
    <mergeCell ref="B3:I3"/>
    <mergeCell ref="B5:C5"/>
    <mergeCell ref="D5:E5"/>
    <mergeCell ref="H5:I5"/>
    <mergeCell ref="B6:C6"/>
    <mergeCell ref="D6:E6"/>
    <mergeCell ref="H6:I6"/>
    <mergeCell ref="E23:I23"/>
    <mergeCell ref="E24:I24"/>
    <mergeCell ref="E17:I17"/>
    <mergeCell ref="B8:B9"/>
    <mergeCell ref="C8:C9"/>
    <mergeCell ref="D8:D9"/>
    <mergeCell ref="E8:I9"/>
    <mergeCell ref="E10:I10"/>
    <mergeCell ref="E11:I11"/>
    <mergeCell ref="E12:I12"/>
    <mergeCell ref="E13:I13"/>
    <mergeCell ref="E14:I14"/>
    <mergeCell ref="E15:I15"/>
    <mergeCell ref="E16:I16"/>
    <mergeCell ref="E18:I18"/>
    <mergeCell ref="E19:I19"/>
    <mergeCell ref="E20:I20"/>
    <mergeCell ref="E21:I21"/>
    <mergeCell ref="E22:I22"/>
  </mergeCells>
  <phoneticPr fontId="10"/>
  <conditionalFormatting sqref="E10:I10">
    <cfRule type="expression" dxfId="31" priority="20">
      <formula>$E$10&lt;&gt;""</formula>
    </cfRule>
    <cfRule type="expression" dxfId="30" priority="40">
      <formula>$C$10&lt;&gt;""</formula>
    </cfRule>
  </conditionalFormatting>
  <conditionalFormatting sqref="E11:I11">
    <cfRule type="expression" dxfId="29" priority="19">
      <formula>$E$11&lt;&gt;""</formula>
    </cfRule>
    <cfRule type="expression" dxfId="28" priority="39">
      <formula>$C$11&lt;&gt;""</formula>
    </cfRule>
  </conditionalFormatting>
  <conditionalFormatting sqref="E12:I12">
    <cfRule type="expression" dxfId="27" priority="18">
      <formula>$E$12&lt;&gt;""</formula>
    </cfRule>
    <cfRule type="expression" dxfId="26" priority="38">
      <formula>$C$12&lt;&gt;""</formula>
    </cfRule>
  </conditionalFormatting>
  <conditionalFormatting sqref="E13:I13">
    <cfRule type="expression" dxfId="25" priority="17">
      <formula>$E$13&lt;&gt;""</formula>
    </cfRule>
    <cfRule type="expression" dxfId="24" priority="37">
      <formula>$C$13&lt;&gt;""</formula>
    </cfRule>
  </conditionalFormatting>
  <conditionalFormatting sqref="E14:I14">
    <cfRule type="expression" dxfId="23" priority="16">
      <formula>$E$14&lt;&gt;""</formula>
    </cfRule>
    <cfRule type="expression" dxfId="22" priority="36">
      <formula>$C$14&lt;&gt;""</formula>
    </cfRule>
  </conditionalFormatting>
  <conditionalFormatting sqref="E15:I15">
    <cfRule type="expression" dxfId="21" priority="15">
      <formula>$E$15&lt;&gt;""</formula>
    </cfRule>
    <cfRule type="expression" dxfId="20" priority="35">
      <formula>$C$15&lt;&gt;""</formula>
    </cfRule>
  </conditionalFormatting>
  <conditionalFormatting sqref="E16:I16">
    <cfRule type="expression" dxfId="19" priority="14">
      <formula>$E$16&lt;&gt;""</formula>
    </cfRule>
    <cfRule type="expression" dxfId="18" priority="34">
      <formula>$C$16&lt;&gt;""</formula>
    </cfRule>
  </conditionalFormatting>
  <conditionalFormatting sqref="E17:I17">
    <cfRule type="expression" dxfId="17" priority="13">
      <formula>$E$17&lt;&gt;""</formula>
    </cfRule>
    <cfRule type="expression" dxfId="16" priority="33">
      <formula>$C$17&lt;&gt;""</formula>
    </cfRule>
  </conditionalFormatting>
  <conditionalFormatting sqref="E18:I18">
    <cfRule type="expression" dxfId="15" priority="12">
      <formula>$E$18&lt;&gt;""</formula>
    </cfRule>
    <cfRule type="expression" dxfId="14" priority="32">
      <formula>$C$18&lt;&gt;""</formula>
    </cfRule>
  </conditionalFormatting>
  <conditionalFormatting sqref="E19:I19">
    <cfRule type="expression" dxfId="13" priority="11">
      <formula>$E$19&lt;&gt;""</formula>
    </cfRule>
    <cfRule type="expression" dxfId="12" priority="31">
      <formula>$C$19&lt;&gt;""</formula>
    </cfRule>
  </conditionalFormatting>
  <conditionalFormatting sqref="E20:I20">
    <cfRule type="expression" dxfId="11" priority="10">
      <formula>$E$20&lt;&gt;""</formula>
    </cfRule>
    <cfRule type="expression" dxfId="10" priority="30">
      <formula>$C$20&lt;&gt;""</formula>
    </cfRule>
  </conditionalFormatting>
  <conditionalFormatting sqref="E21:I21">
    <cfRule type="expression" dxfId="9" priority="9">
      <formula>$E$21&lt;&gt;""</formula>
    </cfRule>
    <cfRule type="expression" dxfId="8" priority="29">
      <formula>$C$21&lt;&gt;""</formula>
    </cfRule>
  </conditionalFormatting>
  <conditionalFormatting sqref="E22:I22">
    <cfRule type="expression" dxfId="7" priority="8">
      <formula>$E$22&lt;&gt;""</formula>
    </cfRule>
    <cfRule type="expression" dxfId="6" priority="28">
      <formula>$C$22&lt;&gt;""</formula>
    </cfRule>
  </conditionalFormatting>
  <conditionalFormatting sqref="E23:I23">
    <cfRule type="expression" dxfId="5" priority="7">
      <formula>$E$23&lt;&gt;""</formula>
    </cfRule>
    <cfRule type="expression" dxfId="4" priority="27">
      <formula>$C$23&lt;&gt;""</formula>
    </cfRule>
  </conditionalFormatting>
  <conditionalFormatting sqref="E24:I24">
    <cfRule type="expression" dxfId="3" priority="6">
      <formula>$E$24&lt;&gt;""</formula>
    </cfRule>
    <cfRule type="expression" dxfId="2" priority="26">
      <formula>$C$24&lt;&gt;""</formula>
    </cfRule>
  </conditionalFormatting>
  <dataValidations count="1">
    <dataValidation showDropDown="1" showInputMessage="1" showErrorMessage="1" sqref="H6:I6" xr:uid="{B8E6F554-9B19-4036-8056-655BB80CE1BD}"/>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A769C-9A00-44C2-A318-FDB74D092D9B}">
  <sheetPr>
    <tabColor rgb="FF00B0F0"/>
    <pageSetUpPr fitToPage="1"/>
  </sheetPr>
  <dimension ref="A1:J33"/>
  <sheetViews>
    <sheetView showZeros="0" tabSelected="1" view="pageBreakPreview" zoomScaleNormal="85" zoomScaleSheetLayoutView="100" workbookViewId="0">
      <selection activeCell="N11" sqref="N11"/>
    </sheetView>
  </sheetViews>
  <sheetFormatPr defaultColWidth="9" defaultRowHeight="13.2"/>
  <cols>
    <col min="1" max="1" width="15.77734375" style="37" bestFit="1" customWidth="1"/>
    <col min="2" max="2" width="12.44140625" style="37" bestFit="1" customWidth="1"/>
    <col min="3" max="3" width="12.21875" style="37" customWidth="1"/>
    <col min="4" max="4" width="3.77734375" style="37" bestFit="1" customWidth="1"/>
    <col min="5" max="5" width="12.44140625" style="37" bestFit="1" customWidth="1"/>
    <col min="6" max="6" width="12" style="37" customWidth="1"/>
    <col min="7" max="7" width="3.77734375" style="37" bestFit="1" customWidth="1"/>
    <col min="8" max="8" width="10.21875" style="37" bestFit="1" customWidth="1"/>
    <col min="9" max="9" width="17.109375" style="37" customWidth="1"/>
    <col min="10" max="10" width="3.44140625" style="196" bestFit="1" customWidth="1"/>
    <col min="11" max="16384" width="9" style="37"/>
  </cols>
  <sheetData>
    <row r="1" spans="1:10" ht="24.75" customHeight="1">
      <c r="G1" s="445" t="s">
        <v>201</v>
      </c>
      <c r="H1" s="445"/>
      <c r="I1" s="445"/>
      <c r="J1" s="445"/>
    </row>
    <row r="2" spans="1:10" ht="24.75" customHeight="1">
      <c r="A2" s="446" t="s">
        <v>202</v>
      </c>
      <c r="B2" s="446"/>
      <c r="C2" s="446"/>
      <c r="D2" s="446"/>
      <c r="E2" s="446"/>
      <c r="F2" s="446"/>
      <c r="G2" s="446"/>
      <c r="H2" s="446"/>
      <c r="I2" s="446"/>
      <c r="J2" s="446"/>
    </row>
    <row r="3" spans="1:10" ht="13.8" thickBot="1">
      <c r="H3" s="178"/>
      <c r="I3" s="447"/>
      <c r="J3" s="447"/>
    </row>
    <row r="4" spans="1:10" ht="34.5" customHeight="1">
      <c r="A4" s="179" t="s">
        <v>3</v>
      </c>
      <c r="B4" s="448">
        <f>'02_様式6-1'!G7</f>
        <v>0</v>
      </c>
      <c r="C4" s="449"/>
      <c r="D4" s="449"/>
      <c r="E4" s="450"/>
      <c r="F4" s="180" t="s">
        <v>203</v>
      </c>
      <c r="G4" s="451">
        <f>'02_様式6-1'!B8</f>
        <v>0</v>
      </c>
      <c r="H4" s="452"/>
      <c r="I4" s="452"/>
      <c r="J4" s="453"/>
    </row>
    <row r="5" spans="1:10" ht="34.5" customHeight="1">
      <c r="A5" s="7" t="s">
        <v>0</v>
      </c>
      <c r="B5" s="454">
        <f>'02_様式6-1'!G2</f>
        <v>0</v>
      </c>
      <c r="C5" s="455"/>
      <c r="D5" s="455"/>
      <c r="E5" s="455"/>
      <c r="F5" s="455"/>
      <c r="G5" s="455"/>
      <c r="H5" s="455"/>
      <c r="I5" s="455"/>
      <c r="J5" s="456"/>
    </row>
    <row r="6" spans="1:10" ht="34.5" customHeight="1" thickBot="1">
      <c r="A6" s="181" t="s">
        <v>5</v>
      </c>
      <c r="B6" s="457">
        <f>'02_様式6-1'!B9</f>
        <v>0</v>
      </c>
      <c r="C6" s="458"/>
      <c r="D6" s="458"/>
      <c r="E6" s="459"/>
      <c r="F6" s="459"/>
      <c r="G6" s="459"/>
      <c r="H6" s="459"/>
      <c r="I6" s="459"/>
      <c r="J6" s="460"/>
    </row>
    <row r="7" spans="1:10" ht="34.5" customHeight="1" thickTop="1">
      <c r="A7" s="182" t="s">
        <v>7</v>
      </c>
      <c r="B7" s="461">
        <f>'02_様式6-1'!B10</f>
        <v>0</v>
      </c>
      <c r="C7" s="462"/>
      <c r="D7" s="462"/>
      <c r="E7" s="463"/>
      <c r="F7" s="464" t="s">
        <v>204</v>
      </c>
      <c r="G7" s="465"/>
      <c r="H7" s="466"/>
      <c r="I7" s="467"/>
      <c r="J7" s="468"/>
    </row>
    <row r="8" spans="1:10" ht="34.5" customHeight="1">
      <c r="A8" s="183" t="s">
        <v>205</v>
      </c>
      <c r="B8" s="184" t="s">
        <v>206</v>
      </c>
      <c r="C8" s="469"/>
      <c r="D8" s="469"/>
      <c r="E8" s="469"/>
      <c r="F8" s="469"/>
      <c r="G8" s="470"/>
      <c r="H8" s="184" t="s">
        <v>207</v>
      </c>
      <c r="I8" s="185"/>
      <c r="J8" s="186" t="s">
        <v>21</v>
      </c>
    </row>
    <row r="9" spans="1:10" ht="34.5" customHeight="1">
      <c r="A9" s="183" t="s">
        <v>208</v>
      </c>
      <c r="B9" s="184" t="s">
        <v>206</v>
      </c>
      <c r="C9" s="438"/>
      <c r="D9" s="438"/>
      <c r="E9" s="438"/>
      <c r="F9" s="438"/>
      <c r="G9" s="439"/>
      <c r="H9" s="184" t="s">
        <v>207</v>
      </c>
      <c r="I9" s="185"/>
      <c r="J9" s="186" t="s">
        <v>21</v>
      </c>
    </row>
    <row r="10" spans="1:10" ht="34.5" customHeight="1">
      <c r="A10" s="183" t="s">
        <v>209</v>
      </c>
      <c r="B10" s="184" t="s">
        <v>206</v>
      </c>
      <c r="C10" s="438"/>
      <c r="D10" s="438"/>
      <c r="E10" s="438"/>
      <c r="F10" s="438"/>
      <c r="G10" s="439"/>
      <c r="H10" s="184" t="s">
        <v>207</v>
      </c>
      <c r="I10" s="185"/>
      <c r="J10" s="186" t="s">
        <v>21</v>
      </c>
    </row>
    <row r="11" spans="1:10" ht="34.5" customHeight="1">
      <c r="A11" s="183" t="s">
        <v>210</v>
      </c>
      <c r="B11" s="184" t="s">
        <v>206</v>
      </c>
      <c r="C11" s="438"/>
      <c r="D11" s="438"/>
      <c r="E11" s="438"/>
      <c r="F11" s="438"/>
      <c r="G11" s="439"/>
      <c r="H11" s="184" t="s">
        <v>207</v>
      </c>
      <c r="I11" s="185"/>
      <c r="J11" s="186" t="s">
        <v>21</v>
      </c>
    </row>
    <row r="12" spans="1:10" ht="34.5" customHeight="1">
      <c r="A12" s="183" t="s">
        <v>211</v>
      </c>
      <c r="B12" s="184" t="s">
        <v>206</v>
      </c>
      <c r="C12" s="438"/>
      <c r="D12" s="438"/>
      <c r="E12" s="438"/>
      <c r="F12" s="438"/>
      <c r="G12" s="439"/>
      <c r="H12" s="184" t="s">
        <v>207</v>
      </c>
      <c r="I12" s="185"/>
      <c r="J12" s="186" t="s">
        <v>21</v>
      </c>
    </row>
    <row r="13" spans="1:10" ht="35.25" customHeight="1" thickBot="1">
      <c r="A13" s="183" t="s">
        <v>212</v>
      </c>
      <c r="B13" s="187" t="s">
        <v>206</v>
      </c>
      <c r="C13" s="438"/>
      <c r="D13" s="438"/>
      <c r="E13" s="438"/>
      <c r="F13" s="438"/>
      <c r="G13" s="439"/>
      <c r="H13" s="187" t="s">
        <v>207</v>
      </c>
      <c r="I13" s="188"/>
      <c r="J13" s="189" t="s">
        <v>21</v>
      </c>
    </row>
    <row r="14" spans="1:10" ht="35.25" customHeight="1" thickTop="1">
      <c r="A14" s="190" t="s">
        <v>213</v>
      </c>
      <c r="B14" s="440"/>
      <c r="C14" s="440"/>
      <c r="D14" s="440"/>
      <c r="E14" s="440"/>
      <c r="F14" s="440"/>
      <c r="G14" s="440"/>
      <c r="H14" s="440"/>
      <c r="I14" s="440"/>
      <c r="J14" s="441"/>
    </row>
    <row r="15" spans="1:10" ht="34.5" customHeight="1">
      <c r="A15" s="442"/>
      <c r="B15" s="443"/>
      <c r="C15" s="443"/>
      <c r="D15" s="443"/>
      <c r="E15" s="443"/>
      <c r="F15" s="443"/>
      <c r="G15" s="443"/>
      <c r="H15" s="443"/>
      <c r="I15" s="443"/>
      <c r="J15" s="444"/>
    </row>
    <row r="16" spans="1:10" ht="34.5" customHeight="1">
      <c r="A16" s="442"/>
      <c r="B16" s="443"/>
      <c r="C16" s="443"/>
      <c r="D16" s="443"/>
      <c r="E16" s="443"/>
      <c r="F16" s="443"/>
      <c r="G16" s="443"/>
      <c r="H16" s="443"/>
      <c r="I16" s="443"/>
      <c r="J16" s="444"/>
    </row>
    <row r="17" spans="1:10" ht="34.5" customHeight="1">
      <c r="A17" s="442"/>
      <c r="B17" s="443"/>
      <c r="C17" s="443"/>
      <c r="D17" s="443"/>
      <c r="E17" s="443"/>
      <c r="F17" s="443"/>
      <c r="G17" s="443"/>
      <c r="H17" s="443"/>
      <c r="I17" s="443"/>
      <c r="J17" s="444"/>
    </row>
    <row r="18" spans="1:10" ht="34.5" customHeight="1">
      <c r="A18" s="442"/>
      <c r="B18" s="443"/>
      <c r="C18" s="443"/>
      <c r="D18" s="443"/>
      <c r="E18" s="443"/>
      <c r="F18" s="443"/>
      <c r="G18" s="443"/>
      <c r="H18" s="443"/>
      <c r="I18" s="443"/>
      <c r="J18" s="444"/>
    </row>
    <row r="19" spans="1:10" ht="34.5" customHeight="1">
      <c r="A19" s="442"/>
      <c r="B19" s="443"/>
      <c r="C19" s="443"/>
      <c r="D19" s="443"/>
      <c r="E19" s="443"/>
      <c r="F19" s="443"/>
      <c r="G19" s="443"/>
      <c r="H19" s="443"/>
      <c r="I19" s="443"/>
      <c r="J19" s="444"/>
    </row>
    <row r="20" spans="1:10" ht="34.5" customHeight="1">
      <c r="A20" s="442"/>
      <c r="B20" s="443"/>
      <c r="C20" s="443"/>
      <c r="D20" s="443"/>
      <c r="E20" s="443"/>
      <c r="F20" s="443"/>
      <c r="G20" s="443"/>
      <c r="H20" s="443"/>
      <c r="I20" s="443"/>
      <c r="J20" s="444"/>
    </row>
    <row r="21" spans="1:10" ht="35.25" customHeight="1">
      <c r="A21" s="428" t="s">
        <v>214</v>
      </c>
      <c r="B21" s="429"/>
      <c r="C21" s="429"/>
      <c r="D21" s="429"/>
      <c r="E21" s="429"/>
      <c r="F21" s="429"/>
      <c r="G21" s="429"/>
      <c r="H21" s="429"/>
      <c r="I21" s="429"/>
      <c r="J21" s="430"/>
    </row>
    <row r="22" spans="1:10" ht="35.25" customHeight="1">
      <c r="A22" s="191"/>
      <c r="B22" s="178" t="s">
        <v>215</v>
      </c>
      <c r="C22" s="192"/>
      <c r="D22" s="193" t="s">
        <v>21</v>
      </c>
      <c r="E22" s="178" t="s">
        <v>216</v>
      </c>
      <c r="F22" s="64"/>
      <c r="G22" s="193" t="s">
        <v>21</v>
      </c>
      <c r="H22" s="178" t="s">
        <v>217</v>
      </c>
      <c r="I22" s="194">
        <f>F22-C22</f>
        <v>0</v>
      </c>
      <c r="J22" s="195" t="s">
        <v>21</v>
      </c>
    </row>
    <row r="23" spans="1:10" ht="34.5" customHeight="1">
      <c r="A23" s="431"/>
      <c r="B23" s="432"/>
      <c r="C23" s="432"/>
      <c r="D23" s="432"/>
      <c r="E23" s="432"/>
      <c r="F23" s="432"/>
      <c r="G23" s="432"/>
      <c r="H23" s="432"/>
      <c r="I23" s="432"/>
      <c r="J23" s="433"/>
    </row>
    <row r="24" spans="1:10" ht="34.5" customHeight="1">
      <c r="A24" s="434"/>
      <c r="B24" s="432"/>
      <c r="C24" s="432"/>
      <c r="D24" s="432"/>
      <c r="E24" s="432"/>
      <c r="F24" s="432"/>
      <c r="G24" s="432"/>
      <c r="H24" s="432"/>
      <c r="I24" s="432"/>
      <c r="J24" s="433"/>
    </row>
    <row r="25" spans="1:10" ht="34.5" customHeight="1">
      <c r="A25" s="434"/>
      <c r="B25" s="432"/>
      <c r="C25" s="432"/>
      <c r="D25" s="432"/>
      <c r="E25" s="432"/>
      <c r="F25" s="432"/>
      <c r="G25" s="432"/>
      <c r="H25" s="432"/>
      <c r="I25" s="432"/>
      <c r="J25" s="433"/>
    </row>
    <row r="26" spans="1:10" ht="34.5" customHeight="1">
      <c r="A26" s="434"/>
      <c r="B26" s="432"/>
      <c r="C26" s="432"/>
      <c r="D26" s="432"/>
      <c r="E26" s="432"/>
      <c r="F26" s="432"/>
      <c r="G26" s="432"/>
      <c r="H26" s="432"/>
      <c r="I26" s="432"/>
      <c r="J26" s="433"/>
    </row>
    <row r="27" spans="1:10" ht="34.5" customHeight="1">
      <c r="A27" s="434"/>
      <c r="B27" s="432"/>
      <c r="C27" s="432"/>
      <c r="D27" s="432"/>
      <c r="E27" s="432"/>
      <c r="F27" s="432"/>
      <c r="G27" s="432"/>
      <c r="H27" s="432"/>
      <c r="I27" s="432"/>
      <c r="J27" s="433"/>
    </row>
    <row r="28" spans="1:10" ht="34.5" customHeight="1" thickBot="1">
      <c r="A28" s="435"/>
      <c r="B28" s="436"/>
      <c r="C28" s="436"/>
      <c r="D28" s="436"/>
      <c r="E28" s="436"/>
      <c r="F28" s="436"/>
      <c r="G28" s="436"/>
      <c r="H28" s="436"/>
      <c r="I28" s="436"/>
      <c r="J28" s="437"/>
    </row>
    <row r="29" spans="1:10" ht="28.5" customHeight="1"/>
    <row r="30" spans="1:10" ht="28.5" customHeight="1"/>
    <row r="31" spans="1:10" ht="28.5" customHeight="1"/>
    <row r="32" spans="1:10" ht="28.5" customHeight="1"/>
    <row r="33" ht="28.5" customHeight="1"/>
  </sheetData>
  <mergeCells count="20">
    <mergeCell ref="C9:G9"/>
    <mergeCell ref="G1:J1"/>
    <mergeCell ref="A2:J2"/>
    <mergeCell ref="I3:J3"/>
    <mergeCell ref="B4:E4"/>
    <mergeCell ref="G4:J4"/>
    <mergeCell ref="B5:J5"/>
    <mergeCell ref="B6:J6"/>
    <mergeCell ref="B7:E7"/>
    <mergeCell ref="F7:G7"/>
    <mergeCell ref="H7:J7"/>
    <mergeCell ref="C8:G8"/>
    <mergeCell ref="A21:J21"/>
    <mergeCell ref="A23:J28"/>
    <mergeCell ref="C10:G10"/>
    <mergeCell ref="C11:G11"/>
    <mergeCell ref="C12:G12"/>
    <mergeCell ref="C13:G13"/>
    <mergeCell ref="B14:J14"/>
    <mergeCell ref="A15:J20"/>
  </mergeCells>
  <phoneticPr fontId="10"/>
  <conditionalFormatting sqref="C8:G11 I8:I11">
    <cfRule type="cellIs" dxfId="1" priority="1" operator="equal">
      <formula>""</formula>
    </cfRule>
  </conditionalFormatting>
  <conditionalFormatting sqref="H7:J7 A15:J20">
    <cfRule type="cellIs" dxfId="0" priority="2" operator="equal">
      <formula>""</formula>
    </cfRule>
  </conditionalFormatting>
  <dataValidations count="1">
    <dataValidation type="list" allowBlank="1" showInputMessage="1" showErrorMessage="1" sqref="H7:J7" xr:uid="{2E3E7B4C-AA7E-4511-AB5A-2EFED2DD2A9D}">
      <formula1>"施工業者,設計業者,施工業者・設計業者"</formula1>
    </dataValidation>
  </dataValidations>
  <printOptions horizontalCentered="1"/>
  <pageMargins left="0.59055118110236227" right="0.39370078740157483" top="0.74803149606299213" bottom="0.35433070866141736" header="0.51181102362204722" footer="0.19685039370078741"/>
  <pageSetup paperSize="9" scale="88" orientation="portrait" cellComments="asDisplayed"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49"/>
  <sheetViews>
    <sheetView zoomScaleNormal="100" workbookViewId="0">
      <selection activeCell="C4" sqref="C4"/>
    </sheetView>
  </sheetViews>
  <sheetFormatPr defaultColWidth="9" defaultRowHeight="13.2"/>
  <cols>
    <col min="1" max="1" width="10.44140625" style="76" bestFit="1" customWidth="1"/>
    <col min="2" max="16384" width="9" style="75"/>
  </cols>
  <sheetData>
    <row r="2" spans="1:3" ht="14.4">
      <c r="A2" s="74" t="s">
        <v>71</v>
      </c>
      <c r="C2" s="85">
        <v>0.5</v>
      </c>
    </row>
    <row r="3" spans="1:3">
      <c r="A3" s="76" t="s">
        <v>72</v>
      </c>
      <c r="C3" s="85">
        <v>0.33333333333333331</v>
      </c>
    </row>
    <row r="4" spans="1:3">
      <c r="A4" s="76" t="s">
        <v>73</v>
      </c>
    </row>
    <row r="5" spans="1:3">
      <c r="A5" s="76" t="s">
        <v>74</v>
      </c>
    </row>
    <row r="6" spans="1:3">
      <c r="A6" s="76" t="s">
        <v>75</v>
      </c>
    </row>
    <row r="7" spans="1:3">
      <c r="A7" s="76" t="s">
        <v>76</v>
      </c>
    </row>
    <row r="8" spans="1:3">
      <c r="A8" s="76" t="s">
        <v>77</v>
      </c>
    </row>
    <row r="9" spans="1:3">
      <c r="A9" s="76" t="s">
        <v>78</v>
      </c>
    </row>
    <row r="10" spans="1:3">
      <c r="A10" s="76" t="s">
        <v>79</v>
      </c>
    </row>
    <row r="11" spans="1:3">
      <c r="A11" s="76" t="s">
        <v>80</v>
      </c>
    </row>
    <row r="12" spans="1:3">
      <c r="A12" s="76" t="s">
        <v>81</v>
      </c>
    </row>
    <row r="13" spans="1:3">
      <c r="A13" s="76" t="s">
        <v>82</v>
      </c>
    </row>
    <row r="14" spans="1:3">
      <c r="A14" s="76" t="s">
        <v>83</v>
      </c>
    </row>
    <row r="15" spans="1:3">
      <c r="A15" s="76" t="s">
        <v>84</v>
      </c>
    </row>
    <row r="16" spans="1:3">
      <c r="A16" s="76" t="s">
        <v>85</v>
      </c>
    </row>
    <row r="17" spans="1:1">
      <c r="A17" s="76" t="s">
        <v>86</v>
      </c>
    </row>
    <row r="18" spans="1:1">
      <c r="A18" s="76" t="s">
        <v>87</v>
      </c>
    </row>
    <row r="19" spans="1:1">
      <c r="A19" s="76" t="s">
        <v>88</v>
      </c>
    </row>
    <row r="20" spans="1:1">
      <c r="A20" s="76" t="s">
        <v>89</v>
      </c>
    </row>
    <row r="21" spans="1:1">
      <c r="A21" s="76" t="s">
        <v>90</v>
      </c>
    </row>
    <row r="22" spans="1:1">
      <c r="A22" s="76" t="s">
        <v>91</v>
      </c>
    </row>
    <row r="23" spans="1:1">
      <c r="A23" s="76" t="s">
        <v>92</v>
      </c>
    </row>
    <row r="24" spans="1:1">
      <c r="A24" s="76" t="s">
        <v>93</v>
      </c>
    </row>
    <row r="25" spans="1:1">
      <c r="A25" s="76" t="s">
        <v>94</v>
      </c>
    </row>
    <row r="26" spans="1:1">
      <c r="A26" s="76" t="s">
        <v>95</v>
      </c>
    </row>
    <row r="27" spans="1:1">
      <c r="A27" s="76" t="s">
        <v>96</v>
      </c>
    </row>
    <row r="28" spans="1:1">
      <c r="A28" s="76" t="s">
        <v>97</v>
      </c>
    </row>
    <row r="29" spans="1:1">
      <c r="A29" s="76" t="s">
        <v>98</v>
      </c>
    </row>
    <row r="30" spans="1:1">
      <c r="A30" s="76" t="s">
        <v>99</v>
      </c>
    </row>
    <row r="31" spans="1:1">
      <c r="A31" s="76" t="s">
        <v>100</v>
      </c>
    </row>
    <row r="32" spans="1:1">
      <c r="A32" s="76" t="s">
        <v>101</v>
      </c>
    </row>
    <row r="33" spans="1:1">
      <c r="A33" s="76" t="s">
        <v>102</v>
      </c>
    </row>
    <row r="34" spans="1:1">
      <c r="A34" s="76" t="s">
        <v>103</v>
      </c>
    </row>
    <row r="35" spans="1:1">
      <c r="A35" s="76" t="s">
        <v>104</v>
      </c>
    </row>
    <row r="36" spans="1:1">
      <c r="A36" s="76" t="s">
        <v>105</v>
      </c>
    </row>
    <row r="37" spans="1:1">
      <c r="A37" s="76" t="s">
        <v>106</v>
      </c>
    </row>
    <row r="38" spans="1:1">
      <c r="A38" s="76" t="s">
        <v>107</v>
      </c>
    </row>
    <row r="39" spans="1:1">
      <c r="A39" s="76" t="s">
        <v>108</v>
      </c>
    </row>
    <row r="40" spans="1:1">
      <c r="A40" s="76" t="s">
        <v>109</v>
      </c>
    </row>
    <row r="41" spans="1:1">
      <c r="A41" s="76" t="s">
        <v>110</v>
      </c>
    </row>
    <row r="42" spans="1:1">
      <c r="A42" s="76" t="s">
        <v>111</v>
      </c>
    </row>
    <row r="43" spans="1:1">
      <c r="A43" s="76" t="s">
        <v>112</v>
      </c>
    </row>
    <row r="44" spans="1:1">
      <c r="A44" s="76" t="s">
        <v>113</v>
      </c>
    </row>
    <row r="45" spans="1:1">
      <c r="A45" s="76" t="s">
        <v>114</v>
      </c>
    </row>
    <row r="46" spans="1:1">
      <c r="A46" s="76" t="s">
        <v>115</v>
      </c>
    </row>
    <row r="47" spans="1:1">
      <c r="A47" s="76" t="s">
        <v>116</v>
      </c>
    </row>
    <row r="48" spans="1:1">
      <c r="A48" s="76" t="s">
        <v>117</v>
      </c>
    </row>
    <row r="49" spans="1:1">
      <c r="A49" s="76" t="s">
        <v>118</v>
      </c>
    </row>
  </sheetData>
  <phoneticPr fontId="10"/>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01_チェック表</vt:lpstr>
      <vt:lpstr>02_様式6-1</vt:lpstr>
      <vt:lpstr>03_様式6-2</vt:lpstr>
      <vt:lpstr>04_様式6-3</vt:lpstr>
      <vt:lpstr>05_見積書整理表</vt:lpstr>
      <vt:lpstr>06-1_説明一覧  (実施設計費)</vt:lpstr>
      <vt:lpstr>06-2_説明一覧 （工事費）</vt:lpstr>
      <vt:lpstr>07_採択理由書</vt:lpstr>
      <vt:lpstr>Sheet4</vt:lpstr>
      <vt:lpstr>'01_チェック表'!Print_Area</vt:lpstr>
      <vt:lpstr>'02_様式6-1'!Print_Area</vt:lpstr>
      <vt:lpstr>'03_様式6-2'!Print_Area</vt:lpstr>
      <vt:lpstr>'04_様式6-3'!Print_Area</vt:lpstr>
      <vt:lpstr>'05_見積書整理表'!Print_Area</vt:lpstr>
      <vt:lpstr>'06-1_説明一覧  (実施設計費)'!Print_Area</vt:lpstr>
      <vt:lpstr>'06-2_説明一覧 （工事費）'!Print_Area</vt:lpstr>
      <vt:lpstr>'07_採択理由書'!Print_Area</vt:lpstr>
      <vt:lpstr>'06-1_説明一覧  (実施設計費)'!Print_Titles</vt:lpstr>
      <vt:lpstr>'06-2_説明一覧 （工事費）'!Print_Titles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北方勝大</cp:lastModifiedBy>
  <cp:revision/>
  <dcterms:created xsi:type="dcterms:W3CDTF">2013-01-28T13:02:08Z</dcterms:created>
  <dcterms:modified xsi:type="dcterms:W3CDTF">2025-03-07T07:54:17Z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2023-03-23T05:40:25Z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3d825636-f223-4a3b-a4bf-ed21e565a862</vt:lpwstr>
  </property>
  <property fmtid="{D5CDD505-2E9C-101B-9397-08002B2CF9AE}" pid="8" name="MSIP_Label_d899a617-f30e-4fb8-b81c-fb6d0b94ac5b_ContentBits">
    <vt:lpwstr>0</vt:lpwstr>
  </property>
</Properties>
</file>